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6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W34" i="9" l="1"/>
  <c r="BW35" i="9" l="1"/>
  <c r="CO34" i="9"/>
</calcChain>
</file>

<file path=xl/sharedStrings.xml><?xml version="1.0" encoding="utf-8"?>
<sst xmlns="http://schemas.openxmlformats.org/spreadsheetml/2006/main" count="991" uniqueCount="542">
  <si>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</si>
  <si>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</si>
  <si>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</si>
  <si>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</si>
  <si>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</si>
  <si>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</si>
  <si>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</si>
  <si>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</si>
  <si>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</si>
  <si>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</si>
  <si>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</si>
  <si>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</si>
  <si>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</si>
  <si>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</si>
  <si>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</si>
  <si>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</si>
  <si>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</si>
  <si>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</si>
  <si>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</si>
  <si>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</si>
  <si>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</si>
  <si>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</si>
  <si>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</si>
  <si>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</si>
  <si>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</si>
  <si>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</si>
  <si>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</si>
  <si>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</si>
  <si>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</si>
  <si>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</si>
  <si>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</si>
  <si>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</si>
  <si>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</si>
  <si>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</si>
  <si>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</si>
  <si>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</si>
  <si>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</si>
  <si>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</si>
  <si>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</si>
  <si>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</si>
  <si>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</si>
  <si>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</si>
  <si>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</si>
  <si>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</si>
  <si>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</si>
  <si>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</si>
  <si>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</si>
  <si>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</si>
  <si>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</si>
  <si>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</si>
  <si>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</si>
  <si>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</si>
  <si>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</si>
  <si>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</si>
  <si>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</si>
  <si>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</si>
  <si>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</si>
  <si>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</si>
  <si>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</si>
  <si>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</si>
  <si>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</si>
  <si>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</si>
  <si>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</si>
  <si>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</si>
  <si>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</si>
  <si>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</si>
  <si>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</si>
  <si>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</si>
  <si>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</si>
  <si>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</si>
  <si>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</si>
  <si>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</si>
  <si>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</si>
  <si>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</si>
  <si>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</si>
  <si>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</si>
  <si>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</si>
  <si>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</si>
  <si>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</si>
  <si>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</si>
  <si>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</si>
  <si>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</si>
  <si>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</si>
  <si>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</si>
  <si>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</si>
  <si>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</si>
  <si>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</si>
  <si>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</si>
  <si>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</si>
  <si>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</si>
  <si>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</si>
  <si>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</si>
  <si>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</si>
  <si>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</si>
  <si>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</si>
  <si>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</si>
  <si>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</si>
  <si>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</si>
  <si>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</si>
  <si>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</si>
  <si>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</si>
  <si>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</si>
  <si>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</si>
  <si>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</si>
  <si>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</si>
  <si>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</si>
  <si>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</si>
  <si>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</si>
  <si>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</si>
  <si>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</si>
  <si>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</si>
  <si>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</si>
  <si>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</si>
  <si>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</si>
  <si>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</si>
  <si>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</si>
  <si>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</si>
  <si>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</si>
  <si>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</si>
  <si>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</si>
  <si>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</si>
  <si>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</si>
  <si>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</si>
  <si>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</si>
  <si>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</si>
  <si>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</si>
  <si>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</si>
  <si>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</si>
  <si>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</si>
  <si>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</si>
  <si>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</si>
  <si>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</si>
  <si>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</si>
  <si>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</si>
  <si>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</si>
  <si>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</si>
  <si>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</si>
  <si>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</si>
  <si>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</si>
  <si>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</si>
  <si>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</si>
  <si>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</si>
  <si>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</si>
  <si>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</si>
  <si>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</si>
  <si>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</si>
  <si>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</si>
  <si>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</si>
  <si>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</si>
  <si>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</si>
  <si>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</si>
  <si>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</si>
  <si>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</si>
  <si>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</si>
  <si>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</si>
  <si>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</si>
  <si>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</si>
  <si>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</si>
  <si>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</si>
  <si>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</si>
  <si>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</si>
  <si>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</si>
  <si>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</si>
  <si>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</si>
  <si>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</si>
  <si>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</si>
  <si>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</si>
  <si>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</si>
  <si>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</si>
  <si>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</si>
  <si>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</si>
  <si>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</si>
  <si>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</si>
  <si>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</si>
  <si>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</si>
  <si>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</si>
  <si>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</si>
  <si>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</si>
  <si>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</si>
  <si>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</si>
  <si>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</si>
  <si>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</si>
  <si>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</si>
  <si>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</si>
  <si>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</si>
  <si>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</si>
  <si>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</si>
  <si>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</si>
  <si>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</si>
  <si>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</si>
  <si>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</si>
  <si>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</si>
  <si>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</si>
  <si>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</si>
  <si>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</si>
  <si>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</si>
  <si>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北海道伊達市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</si>
  <si>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</si>
  <si>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</si>
  <si>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</si>
  <si>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</si>
  <si>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</si>
  <si>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</si>
  <si>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</si>
  <si>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</si>
  <si>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</si>
  <si>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</si>
  <si>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</si>
  <si>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</si>
  <si>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</si>
  <si>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</si>
  <si>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</si>
  <si>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</si>
  <si>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</si>
  <si>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</si>
  <si>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</si>
  <si>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</si>
  <si>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</si>
  <si>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</si>
  <si>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</si>
  <si>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</si>
  <si>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</si>
  <si>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</si>
  <si>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</si>
  <si>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</si>
  <si>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</si>
  <si>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</si>
  <si>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</si>
  <si>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</si>
  <si>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</si>
  <si>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</si>
  <si>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</si>
  <si>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</si>
  <si>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</si>
  <si>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</si>
  <si>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</si>
  <si>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</si>
  <si>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</si>
  <si>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</si>
  <si>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</si>
  <si>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</si>
  <si>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</si>
  <si>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</si>
  <si>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</si>
  <si>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</si>
  <si>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</si>
  <si>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</si>
  <si>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</si>
  <si>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</si>
  <si>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</si>
  <si>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</si>
  <si>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</si>
  <si>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</si>
  <si>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</si>
  <si>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</si>
  <si>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</si>
  <si>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</si>
  <si>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</si>
  <si>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</si>
  <si>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</si>
  <si>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</si>
  <si>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</si>
  <si>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</si>
  <si>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</si>
  <si>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</si>
  <si>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</si>
  <si>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</si>
  <si>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</si>
  <si>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</si>
  <si>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</si>
  <si>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</si>
  <si>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</si>
  <si>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</si>
  <si>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</si>
  <si>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</si>
  <si>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</si>
  <si>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</si>
  <si>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</si>
  <si>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</si>
  <si>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</si>
  <si>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</si>
  <si>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</si>
  <si>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</si>
  <si>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</si>
  <si>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</si>
  <si>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</si>
  <si>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</si>
  <si>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</si>
  <si>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</si>
  <si>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</si>
  <si>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</si>
  <si>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</si>
  <si>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</si>
  <si>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</si>
  <si>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</si>
  <si>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</si>
  <si>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</si>
  <si>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</si>
  <si>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</si>
  <si>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</si>
  <si>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</si>
  <si>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</si>
  <si>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</si>
  <si>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</si>
  <si>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</si>
  <si>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</si>
  <si>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</si>
  <si>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</si>
  <si>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</si>
  <si>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</si>
  <si>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</si>
  <si>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</si>
  <si>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</si>
  <si>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</si>
  <si>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</si>
  <si>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</si>
  <si>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</si>
  <si>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</si>
  <si>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</si>
  <si>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</si>
  <si>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</si>
  <si>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</si>
  <si>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</si>
  <si>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</si>
  <si>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</si>
  <si>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</si>
  <si>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</si>
  <si>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</si>
  <si>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</si>
  <si>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</si>
  <si>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</si>
  <si>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</si>
  <si>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</si>
  <si>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</si>
  <si>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</si>
  <si>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</si>
  <si>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</si>
  <si>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</si>
  <si>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</si>
  <si>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</si>
  <si>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</si>
  <si>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</si>
  <si>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</si>
  <si>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</si>
  <si>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</si>
  <si>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北海道伊達市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</si>
  <si>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</si>
  <si>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</si>
  <si>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</si>
  <si>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</si>
  <si>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</si>
  <si>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</si>
  <si>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</si>
  <si>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</si>
  <si>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</si>
  <si>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</si>
  <si>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</si>
  <si>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</si>
  <si>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</si>
  <si>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</si>
  <si>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</si>
  <si>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</si>
  <si>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</si>
  <si>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</si>
  <si>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</si>
  <si>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</si>
  <si>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</si>
  <si>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</si>
  <si>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</si>
  <si>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</si>
  <si>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</si>
  <si>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</si>
  <si>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</si>
  <si>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</si>
  <si>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</si>
  <si>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</si>
  <si>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</si>
  <si>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</si>
  <si>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</si>
  <si>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</si>
  <si>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</si>
  <si>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</si>
  <si>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</si>
  <si>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</si>
  <si>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</si>
  <si>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</si>
  <si>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</si>
  <si>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</si>
  <si>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</si>
  <si>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</si>
  <si>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</si>
  <si>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</si>
  <si>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</si>
  <si>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</si>
  <si>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</si>
  <si>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</si>
  <si>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</si>
  <si>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</si>
  <si>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</si>
  <si>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</si>
  <si>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</si>
  <si>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</si>
  <si>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</si>
  <si>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</si>
  <si>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</si>
  <si>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</si>
  <si>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</si>
  <si>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</si>
  <si>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</si>
  <si>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</si>
  <si>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</si>
  <si>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</si>
  <si>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</si>
  <si>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</si>
  <si>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</si>
  <si>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</si>
  <si>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</si>
  <si>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</si>
  <si>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</si>
  <si>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</si>
  <si>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</si>
  <si>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</si>
  <si>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</si>
  <si>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</si>
  <si>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</si>
  <si>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</si>
  <si>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</si>
  <si>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</si>
  <si>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</si>
  <si>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</si>
  <si>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</si>
  <si>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</si>
  <si>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</si>
  <si>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</si>
  <si>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</si>
  <si>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</si>
  <si>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</si>
  <si>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</si>
  <si>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</si>
  <si>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</si>
  <si>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</si>
  <si>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</si>
  <si>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</si>
  <si>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</si>
  <si>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</si>
  <si>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</si>
  <si>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</si>
  <si>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</si>
  <si>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</si>
  <si>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</si>
  <si>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</si>
  <si>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</si>
  <si>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</si>
  <si>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</si>
  <si>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</si>
  <si>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</si>
  <si>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</si>
  <si>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</si>
  <si>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</si>
  <si>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</si>
  <si>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</si>
  <si>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</si>
  <si>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</si>
  <si>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</si>
  <si>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</si>
  <si>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</si>
  <si>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</si>
  <si>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</si>
  <si>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</si>
  <si>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</si>
  <si>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</si>
  <si>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</si>
  <si>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</si>
  <si>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</si>
  <si>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</si>
  <si>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</si>
  <si>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</si>
  <si>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</si>
  <si>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</si>
  <si>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</si>
  <si>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</si>
  <si>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</si>
  <si>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</si>
  <si>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</si>
  <si>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</si>
  <si>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</si>
  <si>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</si>
  <si>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</si>
  <si>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</si>
  <si>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</si>
  <si>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</si>
  <si>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</si>
  <si>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</si>
  <si>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</si>
  <si>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</si>
  <si>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</si>
  <si>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</si>
  <si>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</si>
  <si>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</si>
  <si>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</si>
  <si>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</si>
  <si>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</si>
  <si>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</si>
  <si>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</si>
  <si>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</si>
  <si>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</si>
  <si>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</si>
  <si>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</si>
  <si>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</si>
  <si>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</si>
  <si>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</si>
  <si>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</si>
  <si>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</si>
  <si>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</si>
  <si>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</si>
  <si>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</si>
  <si>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</si>
  <si>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</si>
  <si>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</si>
  <si>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</si>
  <si>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</si>
  <si>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</si>
  <si>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</si>
  <si>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1.95</t>
  </si>
  <si>
    <t>▲ 2.05</t>
  </si>
  <si>
    <t>水道事業会計</t>
  </si>
  <si>
    <t>一般会計</t>
  </si>
  <si>
    <t>介護保険特別会計</t>
  </si>
  <si>
    <t>後期高齢者医療特別会計</t>
  </si>
  <si>
    <t>霊園特別会計</t>
  </si>
  <si>
    <t>国民健康保険特別会計</t>
  </si>
  <si>
    <t>簡易水道特別会計</t>
  </si>
  <si>
    <t>下水道特別会計</t>
  </si>
  <si>
    <t>その他会計（赤字）</t>
  </si>
  <si>
    <t>その他会計（黒字）</t>
  </si>
  <si>
    <t>-</t>
    <phoneticPr fontId="2"/>
  </si>
  <si>
    <t>西いぶり広域連合</t>
    <rPh sb="0" eb="1">
      <t>ニシ</t>
    </rPh>
    <rPh sb="4" eb="6">
      <t>コウイキ</t>
    </rPh>
    <rPh sb="6" eb="8">
      <t>レンゴウ</t>
    </rPh>
    <phoneticPr fontId="2"/>
  </si>
  <si>
    <t>西胆振消防組合</t>
    <rPh sb="0" eb="1">
      <t>ニシ</t>
    </rPh>
    <rPh sb="1" eb="3">
      <t>イブリ</t>
    </rPh>
    <rPh sb="3" eb="5">
      <t>ショウボウ</t>
    </rPh>
    <rPh sb="5" eb="7">
      <t>クミアイ</t>
    </rPh>
    <phoneticPr fontId="2"/>
  </si>
  <si>
    <t>伊達市土地開発公社</t>
    <rPh sb="0" eb="3">
      <t>ダテシ</t>
    </rPh>
    <rPh sb="3" eb="5">
      <t>トチ</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</si>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</sst>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C701-4FC0-B013-720DF0A929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75288</c:v>
                </c:pt>
                <c:pt idx="1">
                  <c:v>85455</c:v>
                </c:pt>
                <c:pt idx="2">
                  <c:v>80046</c:v>
                </c:pt>
                <c:pt idx="3">
                  <c:v>43293</c:v>
                </c:pt>
                <c:pt idx="4">
                  <c:v>74095</c:v>
                </c:pt>
              </c:numCache>
            </c:numRef>
          </c:val>
          <c:smooth val="0"/>
          <c:extLst xmlns:c16r2="http://schemas.microsoft.com/office/drawing/2015/06/chart">
            <c:ext xmlns:c16="http://schemas.microsoft.com/office/drawing/2014/chart" uri="{C3380CC4-5D6E-409C-BE32-E72D297353CC}">
              <c16:uniqueId val="{00000001-C701-4FC0-B013-720DF0A929BC}"/>
            </c:ext>
          </c:extLst>
        </c:ser>
        <c:dLbls>
          <c:showLegendKey val="0"/>
          <c:showVal val="0"/>
          <c:showCatName val="0"/>
          <c:showSerName val="0"/>
          <c:showPercent val="0"/>
          <c:showBubbleSize val="0"/>
        </c:dLbls>
        <c:marker val="1"/>
        <c:smooth val="0"/>
        <c:axId val="134985600"/>
        <c:axId val="134995968"/>
      </c:lineChart>
      <c:catAx>
        <c:axId val="134985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95968"/>
        <c:crosses val="autoZero"/>
        <c:auto val="1"/>
        <c:lblAlgn val="ctr"/>
        <c:lblOffset val="100"/>
        <c:tickLblSkip val="1"/>
        <c:tickMarkSkip val="1"/>
        <c:noMultiLvlLbl val="0"/>
      </c:catAx>
      <c:valAx>
        <c:axId val="134995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85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7.37</c:v>
                </c:pt>
                <c:pt idx="1">
                  <c:v>8</c:v>
                </c:pt>
                <c:pt idx="2">
                  <c:v>6.24</c:v>
                </c:pt>
                <c:pt idx="3">
                  <c:v>8.73</c:v>
                </c:pt>
                <c:pt idx="4">
                  <c:v>6.85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21.48</c:v>
                </c:pt>
                <c:pt idx="1">
                  <c:v>24.48</c:v>
                </c:pt>
                <c:pt idx="2">
                  <c:v>25.08</c:v>
                </c:pt>
                <c:pt idx="3">
                  <c:v>24.86</c:v>
                </c:pt>
                <c:pt idx="4">
                  <c:v>25.35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2536064"/>
        <c:axId val="20253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c:v>
                </c:pt>
                <c:pt idx="1">
                  <c:v>3.87</c:v>
                </c:pt>
                <c:pt idx="2">
                  <c:v>-1.95</c:v>
                </c:pt>
                <c:pt idx="3">
                  <c:v>2.5499999999999998</c:v>
                </c:pt>
                <c:pt idx="4">
                  <c:v>-2.0499999999999998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2536064"/>
        <c:axId val="202537984"/>
      </c:lineChart>
      <c:catAx>
        <c:axId val="2025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2537984"/>
        <c:crosses val="autoZero"/>
        <c:auto val="1"/>
        <c:lblAlgn val="ctr"/>
        <c:lblOffset val="100"/>
        <c:tickLblSkip val="1"/>
        <c:tickMarkSkip val="1"/>
        <c:noMultiLvlLbl val="0"/>
      </c:catAx>
      <c:valAx>
        <c:axId val="20253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3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霊園特別会計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0.12</c:v>
                </c:pt>
                <c:pt idx="4">
                  <c:v>#N/A</c:v>
                </c:pt>
                <c:pt idx="5">
                  <c:v>0.13</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0.19</c:v>
                </c:pt>
                <c:pt idx="6">
                  <c:v>#N/A</c:v>
                </c:pt>
                <c:pt idx="7">
                  <c:v>0.26</c:v>
                </c:pt>
                <c:pt idx="8">
                  <c:v>#N/A</c:v>
                </c:pt>
                <c:pt idx="9">
                  <c:v>1.17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7.36</c:v>
                </c:pt>
                <c:pt idx="2">
                  <c:v>#N/A</c:v>
                </c:pt>
                <c:pt idx="3">
                  <c:v>7.99</c:v>
                </c:pt>
                <c:pt idx="4">
                  <c:v>#N/A</c:v>
                </c:pt>
                <c:pt idx="5">
                  <c:v>6.24</c:v>
                </c:pt>
                <c:pt idx="6">
                  <c:v>#N/A</c:v>
                </c:pt>
                <c:pt idx="7">
                  <c:v>8.7200000000000006</c:v>
                </c:pt>
                <c:pt idx="8">
                  <c:v>#N/A</c:v>
                </c:pt>
                <c:pt idx="9">
                  <c:v>6.84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8.66</c:v>
                </c:pt>
                <c:pt idx="2">
                  <c:v>#N/A</c:v>
                </c:pt>
                <c:pt idx="3">
                  <c:v>8.4499999999999993</c:v>
                </c:pt>
                <c:pt idx="4">
                  <c:v>#N/A</c:v>
                </c:pt>
                <c:pt idx="5">
                  <c:v>8.31</c:v>
                </c:pt>
                <c:pt idx="6">
                  <c:v>#N/A</c:v>
                </c:pt>
                <c:pt idx="7">
                  <c:v>7.7</c:v>
                </c:pt>
                <c:pt idx="8">
                  <c:v>#N/A</c:v>
                </c:pt>
                <c:pt idx="9">
                  <c:v>7.69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4384896"/>
        <c:axId val="204398976"/>
      </c:barChart>
      <c:catAx>
        <c:axId val="2043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398976"/>
        <c:crosses val="autoZero"/>
        <c:auto val="1"/>
        <c:lblAlgn val="ctr"/>
        <c:lblOffset val="100"/>
        <c:tickLblSkip val="1"/>
        <c:tickMarkSkip val="1"/>
        <c:noMultiLvlLbl val="0"/>
      </c:catAx>
      <c:valAx>
        <c:axId val="20439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8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1841</c:v>
                </c:pt>
                <c:pt idx="5">
                  <c:v>1879</c:v>
                </c:pt>
                <c:pt idx="8">
                  <c:v>1963</c:v>
                </c:pt>
                <c:pt idx="11">
                  <c:v>1963</c:v>
                </c:pt>
                <c:pt idx="14">
                  <c:v>1869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33</c:v>
                </c:pt>
                <c:pt idx="9">
                  <c:v>33</c:v>
                </c:pt>
                <c:pt idx="12">
                  <c:v>32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185</c:v>
                </c:pt>
                <c:pt idx="3">
                  <c:v>183</c:v>
                </c:pt>
                <c:pt idx="6">
                  <c:v>182</c:v>
                </c:pt>
                <c:pt idx="9">
                  <c:v>138</c:v>
                </c:pt>
                <c:pt idx="12">
                  <c:v>133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300</c:v>
                </c:pt>
                <c:pt idx="3">
                  <c:v>303</c:v>
                </c:pt>
                <c:pt idx="6">
                  <c:v>314</c:v>
                </c:pt>
                <c:pt idx="9">
                  <c:v>244</c:v>
                </c:pt>
                <c:pt idx="12">
                  <c:v>260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2355</c:v>
                </c:pt>
                <c:pt idx="3">
                  <c:v>2417</c:v>
                </c:pt>
                <c:pt idx="6">
                  <c:v>2361</c:v>
                </c:pt>
                <c:pt idx="9">
                  <c:v>2292</c:v>
                </c:pt>
                <c:pt idx="12">
                  <c:v>2159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868352"/>
        <c:axId val="15060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1033</c:v>
                </c:pt>
                <c:pt idx="2">
                  <c:v>#N/A</c:v>
                </c:pt>
                <c:pt idx="3">
                  <c:v>#N/A</c:v>
                </c:pt>
                <c:pt idx="4">
                  <c:v>1058</c:v>
                </c:pt>
                <c:pt idx="5">
                  <c:v>#N/A</c:v>
                </c:pt>
                <c:pt idx="6">
                  <c:v>#N/A</c:v>
                </c:pt>
                <c:pt idx="7">
                  <c:v>927</c:v>
                </c:pt>
                <c:pt idx="8">
                  <c:v>#N/A</c:v>
                </c:pt>
                <c:pt idx="9">
                  <c:v>#N/A</c:v>
                </c:pt>
                <c:pt idx="10">
                  <c:v>744</c:v>
                </c:pt>
                <c:pt idx="11">
                  <c:v>#N/A</c:v>
                </c:pt>
                <c:pt idx="12">
                  <c:v>#N/A</c:v>
                </c:pt>
                <c:pt idx="13">
                  <c:v>715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868352"/>
        <c:axId val="150607360"/>
      </c:lineChart>
      <c:catAx>
        <c:axId val="1348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07360"/>
        <c:crosses val="autoZero"/>
        <c:auto val="1"/>
        <c:lblAlgn val="ctr"/>
        <c:lblOffset val="100"/>
        <c:tickLblSkip val="1"/>
        <c:tickMarkSkip val="1"/>
        <c:noMultiLvlLbl val="0"/>
      </c:catAx>
      <c:valAx>
        <c:axId val="15060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6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17705</c:v>
                </c:pt>
                <c:pt idx="5">
                  <c:v>17597</c:v>
                </c:pt>
                <c:pt idx="8">
                  <c:v>17190</c:v>
                </c:pt>
                <c:pt idx="11">
                  <c:v>16516</c:v>
                </c:pt>
                <c:pt idx="14">
                  <c:v>16427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4402</c:v>
                </c:pt>
                <c:pt idx="5">
                  <c:v>4530</c:v>
                </c:pt>
                <c:pt idx="8">
                  <c:v>4454</c:v>
                </c:pt>
                <c:pt idx="11">
                  <c:v>4272</c:v>
                </c:pt>
                <c:pt idx="14">
                  <c:v>4176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3764</c:v>
                </c:pt>
                <c:pt idx="5">
                  <c:v>4393</c:v>
                </c:pt>
                <c:pt idx="8">
                  <c:v>4377</c:v>
                </c:pt>
                <c:pt idx="11">
                  <c:v>4662</c:v>
                </c:pt>
                <c:pt idx="14">
                  <c:v>4708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2802</c:v>
                </c:pt>
                <c:pt idx="3">
                  <c:v>2817</c:v>
                </c:pt>
                <c:pt idx="6">
                  <c:v>2546</c:v>
                </c:pt>
                <c:pt idx="9">
                  <c:v>2412</c:v>
                </c:pt>
                <c:pt idx="12">
                  <c:v>2404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751</c:v>
                </c:pt>
                <c:pt idx="3">
                  <c:v>570</c:v>
                </c:pt>
                <c:pt idx="6">
                  <c:v>387</c:v>
                </c:pt>
                <c:pt idx="9">
                  <c:v>262</c:v>
                </c:pt>
                <c:pt idx="12">
                  <c:v>128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3930</c:v>
                </c:pt>
                <c:pt idx="3">
                  <c:v>3933</c:v>
                </c:pt>
                <c:pt idx="6">
                  <c:v>3751</c:v>
                </c:pt>
                <c:pt idx="9">
                  <c:v>3562</c:v>
                </c:pt>
                <c:pt idx="12">
                  <c:v>3035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191</c:v>
                </c:pt>
                <c:pt idx="3">
                  <c:v>159</c:v>
                </c:pt>
                <c:pt idx="6">
                  <c:v>1778</c:v>
                </c:pt>
                <c:pt idx="9">
                  <c:v>1848</c:v>
                </c:pt>
                <c:pt idx="12">
                  <c:v>2233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21970</c:v>
                </c:pt>
                <c:pt idx="3">
                  <c:v>21569</c:v>
                </c:pt>
                <c:pt idx="6">
                  <c:v>20723</c:v>
                </c:pt>
                <c:pt idx="9">
                  <c:v>19955</c:v>
                </c:pt>
                <c:pt idx="12">
                  <c:v>19454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955072"/>
        <c:axId val="20399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3773</c:v>
                </c:pt>
                <c:pt idx="2">
                  <c:v>#N/A</c:v>
                </c:pt>
                <c:pt idx="3">
                  <c:v>#N/A</c:v>
                </c:pt>
                <c:pt idx="4">
                  <c:v>2528</c:v>
                </c:pt>
                <c:pt idx="5">
                  <c:v>#N/A</c:v>
                </c:pt>
                <c:pt idx="6">
                  <c:v>#N/A</c:v>
                </c:pt>
                <c:pt idx="7">
                  <c:v>3166</c:v>
                </c:pt>
                <c:pt idx="8">
                  <c:v>#N/A</c:v>
                </c:pt>
                <c:pt idx="9">
                  <c:v>#N/A</c:v>
                </c:pt>
                <c:pt idx="10">
                  <c:v>2590</c:v>
                </c:pt>
                <c:pt idx="11">
                  <c:v>#N/A</c:v>
                </c:pt>
                <c:pt idx="12">
                  <c:v>#N/A</c:v>
                </c:pt>
                <c:pt idx="13">
                  <c:v>1942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955072"/>
        <c:axId val="203997952"/>
      </c:lineChart>
      <c:catAx>
        <c:axId val="1679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997952"/>
        <c:crosses val="autoZero"/>
        <c:auto val="1"/>
        <c:lblAlgn val="ctr"/>
        <c:lblOffset val="100"/>
        <c:tickLblSkip val="1"/>
        <c:tickMarkSkip val="1"/>
        <c:noMultiLvlLbl val="0"/>
      </c:catAx>
      <c:valAx>
        <c:axId val="20399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5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元利償還金は依然として高額を推移しているが、地方債の発行額を元金償還額以内にすることや、交付税措置の大きな地方債を優先して活用するなど、実質公債費比率が悪化しないように努める。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今後とも地方債の発行限度額を元利償還額以内にすることにより、地方債現在高を減少させる。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また、交付税措置のある起債を発行するなど充当可能財源を確保し、将来負担比率が悪化しないように努める。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北海道伊達市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35,098
34,993
444.21
18,685,852
17,724,886
724,513
10,578,029
19,533,160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財政力指数は横ばいで推移していたが平成</a:t>
          </a:r>
          <a:r>
            <a:rPr kumimoji="1" lang="en-US" altLang="ja-JP" sz="1300">
              <a:latin typeface="ＭＳ Ｐゴシック"/>
            </a:rPr>
            <a:t>28</a:t>
          </a:r>
          <a:r>
            <a:rPr kumimoji="1" lang="ja-JP" altLang="en-US" sz="1300">
              <a:latin typeface="ＭＳ Ｐゴシック"/>
            </a:rPr>
            <a:t>年度は若干数値が上昇した。主な要因としては、地方消費税交付金が</a:t>
          </a:r>
          <a:r>
            <a:rPr kumimoji="1" lang="en-US" altLang="ja-JP" sz="1300">
              <a:latin typeface="ＭＳ Ｐゴシック"/>
            </a:rPr>
            <a:t>49</a:t>
          </a:r>
          <a:r>
            <a:rPr kumimoji="1" lang="ja-JP" altLang="en-US" sz="1300">
              <a:latin typeface="ＭＳ Ｐゴシック"/>
            </a:rPr>
            <a:t>百万円の増となり、基準財政収入額が若干増えたことにより上昇した。</a:t>
          </a:r>
          <a:endParaRPr kumimoji="1" lang="en-US" altLang="ja-JP" sz="1300">
            <a:latin typeface="ＭＳ Ｐゴシック"/>
          </a:endParaRPr>
        </a:p>
        <a:p>
          <a:r>
            <a:rPr kumimoji="1" lang="ja-JP" altLang="en-US" sz="1300">
              <a:latin typeface="ＭＳ Ｐゴシック"/>
            </a:rPr>
            <a:t>　今後も、平成</a:t>
          </a:r>
          <a:r>
            <a:rPr kumimoji="1" lang="en-US" altLang="ja-JP" sz="1300">
              <a:latin typeface="ＭＳ Ｐゴシック"/>
            </a:rPr>
            <a:t>23</a:t>
          </a:r>
          <a:r>
            <a:rPr kumimoji="1" lang="ja-JP" altLang="en-US" sz="1300">
              <a:latin typeface="ＭＳ Ｐゴシック"/>
            </a:rPr>
            <a:t>年度策定の「伊達市行財政改革大綱</a:t>
          </a:r>
          <a:r>
            <a:rPr kumimoji="1" lang="en-US" altLang="ja-JP" sz="1300">
              <a:latin typeface="ＭＳ Ｐゴシック"/>
            </a:rPr>
            <a:t>2011</a:t>
          </a:r>
          <a:r>
            <a:rPr kumimoji="1" lang="ja-JP" altLang="en-US" sz="1300">
              <a:latin typeface="ＭＳ Ｐゴシック"/>
            </a:rPr>
            <a:t>」に沿って、歳出の抑制を行うなど、更なる財政の健全化を図る。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8" name="直線コネクタ 67"/>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88"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年度決算と比較して、普通交付税が</a:t>
          </a:r>
          <a:r>
            <a:rPr kumimoji="1" lang="en-US" altLang="ja-JP" sz="1300">
              <a:latin typeface="ＭＳ Ｐゴシック"/>
            </a:rPr>
            <a:t>128</a:t>
          </a:r>
          <a:r>
            <a:rPr kumimoji="1" lang="ja-JP" altLang="en-US" sz="1300">
              <a:latin typeface="ＭＳ Ｐゴシック"/>
            </a:rPr>
            <a:t>百万円の減額となり、比率が上昇した。</a:t>
          </a:r>
          <a:endParaRPr kumimoji="1" lang="en-US" altLang="ja-JP" sz="1300">
            <a:latin typeface="ＭＳ Ｐゴシック"/>
          </a:endParaRPr>
        </a:p>
        <a:p>
          <a:r>
            <a:rPr kumimoji="1" lang="ja-JP" altLang="en-US" sz="1300">
              <a:latin typeface="ＭＳ Ｐゴシック"/>
            </a:rPr>
            <a:t>　現在は、類似団体平均値を下回る状態であるが、義務的経費削減などに努め、持続可能な財政運営を図る。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164919</xdr:rowOff>
    </xdr:from>
    <xdr:to>
      <xdr:col>7</xdr:col>
      <xdr:colOff>152400</xdr:colOff>
      <xdr:row>59</xdr:row>
      <xdr:rowOff>55517</xdr:rowOff>
    </xdr:to>
    <xdr:cxnSp macro="">
      <xdr:nvCxnSpPr>
        <xdr:cNvPr id="133" name="直線コネクタ 132"/>
        <xdr:cNvCxnSpPr/>
      </xdr:nvCxnSpPr>
      <xdr:spPr>
        <a:xfrm>
          <a:off x="4114800" y="1010901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164919</xdr:rowOff>
    </xdr:from>
    <xdr:to>
      <xdr:col>6</xdr:col>
      <xdr:colOff>0</xdr:colOff>
      <xdr:row>59</xdr:row>
      <xdr:rowOff>17599</xdr:rowOff>
    </xdr:to>
    <xdr:cxnSp macro="">
      <xdr:nvCxnSpPr>
        <xdr:cNvPr id="136" name="直線コネクタ 135"/>
        <xdr:cNvCxnSpPr/>
      </xdr:nvCxnSpPr>
      <xdr:spPr>
        <a:xfrm flipV="1">
          <a:off x="3225800" y="101090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151130</xdr:rowOff>
    </xdr:from>
    <xdr:to>
      <xdr:col>4</xdr:col>
      <xdr:colOff>482600</xdr:colOff>
      <xdr:row>59</xdr:row>
      <xdr:rowOff>17599</xdr:rowOff>
    </xdr:to>
    <xdr:cxnSp macro="">
      <xdr:nvCxnSpPr>
        <xdr:cNvPr id="139" name="直線コネクタ 138"/>
        <xdr:cNvCxnSpPr/>
      </xdr:nvCxnSpPr>
      <xdr:spPr>
        <a:xfrm>
          <a:off x="2336800" y="100952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151130</xdr:rowOff>
    </xdr:from>
    <xdr:to>
      <xdr:col>3</xdr:col>
      <xdr:colOff>279400</xdr:colOff>
      <xdr:row>58</xdr:row>
      <xdr:rowOff>164919</xdr:rowOff>
    </xdr:to>
    <xdr:cxnSp macro="">
      <xdr:nvCxnSpPr>
        <xdr:cNvPr id="142" name="直線コネクタ 141"/>
        <xdr:cNvCxnSpPr/>
      </xdr:nvCxnSpPr>
      <xdr:spPr>
        <a:xfrm flipV="1">
          <a:off x="1447800" y="100952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4717</xdr:rowOff>
    </xdr:from>
    <xdr:to>
      <xdr:col>7</xdr:col>
      <xdr:colOff>203200</xdr:colOff>
      <xdr:row>59</xdr:row>
      <xdr:rowOff>106317</xdr:rowOff>
    </xdr:to>
    <xdr:sp macro="" textlink="">
      <xdr:nvSpPr>
        <xdr:cNvPr id="152" name="円/楕円 151"/>
        <xdr:cNvSpPr/>
      </xdr:nvSpPr>
      <xdr:spPr>
        <a:xfrm>
          <a:off x="4902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21244</xdr:rowOff>
    </xdr:from>
    <xdr:ext cx="762000" cy="259045"/>
    <xdr:sp macro="" textlink="">
      <xdr:nvSpPr>
        <xdr:cNvPr id="153" name="財政構造の弾力性該当値テキスト"/>
        <xdr:cNvSpPr txBox="1"/>
      </xdr:nvSpPr>
      <xdr:spPr>
        <a:xfrm>
          <a:off x="5041900" y="99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114119</xdr:rowOff>
    </xdr:from>
    <xdr:to>
      <xdr:col>6</xdr:col>
      <xdr:colOff>50800</xdr:colOff>
      <xdr:row>59</xdr:row>
      <xdr:rowOff>44269</xdr:rowOff>
    </xdr:to>
    <xdr:sp macro="" textlink="">
      <xdr:nvSpPr>
        <xdr:cNvPr id="154" name="円/楕円 153"/>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54446</xdr:rowOff>
    </xdr:from>
    <xdr:ext cx="736600" cy="259045"/>
    <xdr:sp macro="" textlink="">
      <xdr:nvSpPr>
        <xdr:cNvPr id="155" name="テキスト ボックス 154"/>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138249</xdr:rowOff>
    </xdr:from>
    <xdr:to>
      <xdr:col>4</xdr:col>
      <xdr:colOff>533400</xdr:colOff>
      <xdr:row>59</xdr:row>
      <xdr:rowOff>68399</xdr:rowOff>
    </xdr:to>
    <xdr:sp macro="" textlink="">
      <xdr:nvSpPr>
        <xdr:cNvPr id="156" name="円/楕円 155"/>
        <xdr:cNvSpPr/>
      </xdr:nvSpPr>
      <xdr:spPr>
        <a:xfrm>
          <a:off x="3175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78576</xdr:rowOff>
    </xdr:from>
    <xdr:ext cx="762000" cy="259045"/>
    <xdr:sp macro="" textlink="">
      <xdr:nvSpPr>
        <xdr:cNvPr id="157" name="テキスト ボックス 156"/>
        <xdr:cNvSpPr txBox="1"/>
      </xdr:nvSpPr>
      <xdr:spPr>
        <a:xfrm>
          <a:off x="2844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100330</xdr:rowOff>
    </xdr:from>
    <xdr:to>
      <xdr:col>3</xdr:col>
      <xdr:colOff>330200</xdr:colOff>
      <xdr:row>59</xdr:row>
      <xdr:rowOff>30480</xdr:rowOff>
    </xdr:to>
    <xdr:sp macro="" textlink="">
      <xdr:nvSpPr>
        <xdr:cNvPr id="158" name="円/楕円 157"/>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40657</xdr:rowOff>
    </xdr:from>
    <xdr:ext cx="762000" cy="259045"/>
    <xdr:sp macro="" textlink="">
      <xdr:nvSpPr>
        <xdr:cNvPr id="159" name="テキスト ボックス 158"/>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114119</xdr:rowOff>
    </xdr:from>
    <xdr:to>
      <xdr:col>2</xdr:col>
      <xdr:colOff>127000</xdr:colOff>
      <xdr:row>59</xdr:row>
      <xdr:rowOff>44269</xdr:rowOff>
    </xdr:to>
    <xdr:sp macro="" textlink="">
      <xdr:nvSpPr>
        <xdr:cNvPr id="160" name="円/楕円 159"/>
        <xdr:cNvSpPr/>
      </xdr:nvSpPr>
      <xdr:spPr>
        <a:xfrm>
          <a:off x="1397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54446</xdr:rowOff>
    </xdr:from>
    <xdr:ext cx="762000" cy="259045"/>
    <xdr:sp macro="" textlink="">
      <xdr:nvSpPr>
        <xdr:cNvPr id="161" name="テキスト ボックス 160"/>
        <xdr:cNvSpPr txBox="1"/>
      </xdr:nvSpPr>
      <xdr:spPr>
        <a:xfrm>
          <a:off x="1066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公共施設の維持管理費等の増加により上昇しているが、類似団体の平均値を下回る状態は維持している。</a:t>
          </a:r>
          <a:endParaRPr kumimoji="1" lang="en-US" altLang="ja-JP" sz="1300">
            <a:latin typeface="ＭＳ Ｐゴシック"/>
          </a:endParaRPr>
        </a:p>
        <a:p>
          <a:r>
            <a:rPr kumimoji="1" lang="ja-JP" altLang="en-US" sz="1300">
              <a:latin typeface="ＭＳ Ｐゴシック"/>
            </a:rPr>
            <a:t>　今後も公共施設の維持管理費等が上昇することが予想されるため、更なる事務事業の効率化を図り、縮減に努める。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16455</xdr:rowOff>
    </xdr:from>
    <xdr:to>
      <xdr:col>7</xdr:col>
      <xdr:colOff>152400</xdr:colOff>
      <xdr:row>82</xdr:row>
      <xdr:rowOff>41140</xdr:rowOff>
    </xdr:to>
    <xdr:cxnSp macro="">
      <xdr:nvCxnSpPr>
        <xdr:cNvPr id="196" name="直線コネクタ 195"/>
        <xdr:cNvCxnSpPr/>
      </xdr:nvCxnSpPr>
      <xdr:spPr>
        <a:xfrm>
          <a:off x="4114800" y="14075355"/>
          <a:ext cx="8382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169002</xdr:rowOff>
    </xdr:from>
    <xdr:to>
      <xdr:col>6</xdr:col>
      <xdr:colOff>0</xdr:colOff>
      <xdr:row>82</xdr:row>
      <xdr:rowOff>16455</xdr:rowOff>
    </xdr:to>
    <xdr:cxnSp macro="">
      <xdr:nvCxnSpPr>
        <xdr:cNvPr id="199" name="直線コネクタ 198"/>
        <xdr:cNvCxnSpPr/>
      </xdr:nvCxnSpPr>
      <xdr:spPr>
        <a:xfrm>
          <a:off x="3225800" y="14056452"/>
          <a:ext cx="889000" cy="1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68703</xdr:rowOff>
    </xdr:from>
    <xdr:to>
      <xdr:col>4</xdr:col>
      <xdr:colOff>482600</xdr:colOff>
      <xdr:row>81</xdr:row>
      <xdr:rowOff>169002</xdr:rowOff>
    </xdr:to>
    <xdr:cxnSp macro="">
      <xdr:nvCxnSpPr>
        <xdr:cNvPr id="202" name="直線コネクタ 201"/>
        <xdr:cNvCxnSpPr/>
      </xdr:nvCxnSpPr>
      <xdr:spPr>
        <a:xfrm>
          <a:off x="2336800" y="13956153"/>
          <a:ext cx="889000" cy="10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68703</xdr:rowOff>
    </xdr:from>
    <xdr:to>
      <xdr:col>3</xdr:col>
      <xdr:colOff>279400</xdr:colOff>
      <xdr:row>81</xdr:row>
      <xdr:rowOff>94393</xdr:rowOff>
    </xdr:to>
    <xdr:cxnSp macro="">
      <xdr:nvCxnSpPr>
        <xdr:cNvPr id="205" name="直線コネクタ 204"/>
        <xdr:cNvCxnSpPr/>
      </xdr:nvCxnSpPr>
      <xdr:spPr>
        <a:xfrm flipV="1">
          <a:off x="1447800" y="13956153"/>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161790</xdr:rowOff>
    </xdr:from>
    <xdr:to>
      <xdr:col>7</xdr:col>
      <xdr:colOff>203200</xdr:colOff>
      <xdr:row>82</xdr:row>
      <xdr:rowOff>91940</xdr:rowOff>
    </xdr:to>
    <xdr:sp macro="" textlink="">
      <xdr:nvSpPr>
        <xdr:cNvPr id="215" name="円/楕円 214"/>
        <xdr:cNvSpPr/>
      </xdr:nvSpPr>
      <xdr:spPr>
        <a:xfrm>
          <a:off x="4902200" y="140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6867</xdr:rowOff>
    </xdr:from>
    <xdr:ext cx="762000" cy="259045"/>
    <xdr:sp macro="" textlink="">
      <xdr:nvSpPr>
        <xdr:cNvPr id="216" name="人件費・物件費等の状況該当値テキスト"/>
        <xdr:cNvSpPr txBox="1"/>
      </xdr:nvSpPr>
      <xdr:spPr>
        <a:xfrm>
          <a:off x="5041900" y="1389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137105</xdr:rowOff>
    </xdr:from>
    <xdr:to>
      <xdr:col>6</xdr:col>
      <xdr:colOff>50800</xdr:colOff>
      <xdr:row>82</xdr:row>
      <xdr:rowOff>67255</xdr:rowOff>
    </xdr:to>
    <xdr:sp macro="" textlink="">
      <xdr:nvSpPr>
        <xdr:cNvPr id="217" name="円/楕円 216"/>
        <xdr:cNvSpPr/>
      </xdr:nvSpPr>
      <xdr:spPr>
        <a:xfrm>
          <a:off x="4064000" y="140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77432</xdr:rowOff>
    </xdr:from>
    <xdr:ext cx="736600" cy="259045"/>
    <xdr:sp macro="" textlink="">
      <xdr:nvSpPr>
        <xdr:cNvPr id="218" name="テキスト ボックス 217"/>
        <xdr:cNvSpPr txBox="1"/>
      </xdr:nvSpPr>
      <xdr:spPr>
        <a:xfrm>
          <a:off x="3733800" y="1379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118202</xdr:rowOff>
    </xdr:from>
    <xdr:to>
      <xdr:col>4</xdr:col>
      <xdr:colOff>533400</xdr:colOff>
      <xdr:row>82</xdr:row>
      <xdr:rowOff>48352</xdr:rowOff>
    </xdr:to>
    <xdr:sp macro="" textlink="">
      <xdr:nvSpPr>
        <xdr:cNvPr id="219" name="円/楕円 218"/>
        <xdr:cNvSpPr/>
      </xdr:nvSpPr>
      <xdr:spPr>
        <a:xfrm>
          <a:off x="3175000" y="140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58529</xdr:rowOff>
    </xdr:from>
    <xdr:ext cx="762000" cy="259045"/>
    <xdr:sp macro="" textlink="">
      <xdr:nvSpPr>
        <xdr:cNvPr id="220" name="テキスト ボックス 219"/>
        <xdr:cNvSpPr txBox="1"/>
      </xdr:nvSpPr>
      <xdr:spPr>
        <a:xfrm>
          <a:off x="2844800" y="1377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17903</xdr:rowOff>
    </xdr:from>
    <xdr:to>
      <xdr:col>3</xdr:col>
      <xdr:colOff>330200</xdr:colOff>
      <xdr:row>81</xdr:row>
      <xdr:rowOff>119503</xdr:rowOff>
    </xdr:to>
    <xdr:sp macro="" textlink="">
      <xdr:nvSpPr>
        <xdr:cNvPr id="221" name="円/楕円 220"/>
        <xdr:cNvSpPr/>
      </xdr:nvSpPr>
      <xdr:spPr>
        <a:xfrm>
          <a:off x="2286000" y="13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129680</xdr:rowOff>
    </xdr:from>
    <xdr:ext cx="762000" cy="259045"/>
    <xdr:sp macro="" textlink="">
      <xdr:nvSpPr>
        <xdr:cNvPr id="222" name="テキスト ボックス 221"/>
        <xdr:cNvSpPr txBox="1"/>
      </xdr:nvSpPr>
      <xdr:spPr>
        <a:xfrm>
          <a:off x="1955800" y="1367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43593</xdr:rowOff>
    </xdr:from>
    <xdr:to>
      <xdr:col>2</xdr:col>
      <xdr:colOff>127000</xdr:colOff>
      <xdr:row>81</xdr:row>
      <xdr:rowOff>145193</xdr:rowOff>
    </xdr:to>
    <xdr:sp macro="" textlink="">
      <xdr:nvSpPr>
        <xdr:cNvPr id="223" name="円/楕円 222"/>
        <xdr:cNvSpPr/>
      </xdr:nvSpPr>
      <xdr:spPr>
        <a:xfrm>
          <a:off x="1397000" y="139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155370</xdr:rowOff>
    </xdr:from>
    <xdr:ext cx="762000" cy="259045"/>
    <xdr:sp macro="" textlink="">
      <xdr:nvSpPr>
        <xdr:cNvPr id="224" name="テキスト ボックス 223"/>
        <xdr:cNvSpPr txBox="1"/>
      </xdr:nvSpPr>
      <xdr:spPr>
        <a:xfrm>
          <a:off x="1066800" y="1369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国に準じた給与制度を整備し、ラスパイレス指数が</a:t>
          </a:r>
          <a:r>
            <a:rPr kumimoji="1" lang="en-US" altLang="ja-JP" sz="1300">
              <a:latin typeface="ＭＳ Ｐゴシック"/>
            </a:rPr>
            <a:t>100</a:t>
          </a:r>
          <a:r>
            <a:rPr kumimoji="1" lang="ja-JP" altLang="en-US" sz="1300">
              <a:latin typeface="ＭＳ Ｐゴシック"/>
            </a:rPr>
            <a:t>を下回る結果となった。</a:t>
          </a:r>
          <a:endParaRPr kumimoji="1" lang="en-US" altLang="ja-JP" sz="1300">
            <a:latin typeface="ＭＳ Ｐゴシック"/>
          </a:endParaRPr>
        </a:p>
        <a:p>
          <a:r>
            <a:rPr kumimoji="1" lang="ja-JP" altLang="en-US" sz="1300">
              <a:latin typeface="ＭＳ Ｐゴシック"/>
            </a:rPr>
            <a:t>　引き続き適正な定数管理とともに、人件費の抑制に努める。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87</xdr:row>
      <xdr:rowOff>18627</xdr:rowOff>
    </xdr:to>
    <xdr:cxnSp macro="">
      <xdr:nvCxnSpPr>
        <xdr:cNvPr id="258" name="直線コネクタ 257"/>
        <xdr:cNvCxnSpPr/>
      </xdr:nvCxnSpPr>
      <xdr:spPr>
        <a:xfrm>
          <a:off x="16179800" y="148945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149861</xdr:rowOff>
    </xdr:to>
    <xdr:cxnSp macro="">
      <xdr:nvCxnSpPr>
        <xdr:cNvPr id="261" name="直線コネクタ 260"/>
        <xdr:cNvCxnSpPr/>
      </xdr:nvCxnSpPr>
      <xdr:spPr>
        <a:xfrm>
          <a:off x="15290800" y="1476586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109643</xdr:rowOff>
    </xdr:to>
    <xdr:cxnSp macro="">
      <xdr:nvCxnSpPr>
        <xdr:cNvPr id="264" name="直線コネクタ 263"/>
        <xdr:cNvCxnSpPr/>
      </xdr:nvCxnSpPr>
      <xdr:spPr>
        <a:xfrm flipV="1">
          <a:off x="14401800" y="147658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89</xdr:row>
      <xdr:rowOff>142239</xdr:rowOff>
    </xdr:to>
    <xdr:cxnSp macro="">
      <xdr:nvCxnSpPr>
        <xdr:cNvPr id="267" name="直線コネクタ 266"/>
        <xdr:cNvCxnSpPr/>
      </xdr:nvCxnSpPr>
      <xdr:spPr>
        <a:xfrm flipV="1">
          <a:off x="13512800" y="1485434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139277</xdr:rowOff>
    </xdr:from>
    <xdr:to>
      <xdr:col>24</xdr:col>
      <xdr:colOff>609600</xdr:colOff>
      <xdr:row>87</xdr:row>
      <xdr:rowOff>69427</xdr:rowOff>
    </xdr:to>
    <xdr:sp macro="" textlink="">
      <xdr:nvSpPr>
        <xdr:cNvPr id="277" name="円/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9" name="円/楕円 278"/>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80" name="テキスト ボックス 27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83" name="円/楕円 282"/>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84" name="テキスト ボックス 283"/>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5" name="円/楕円 284"/>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6" name="テキスト ボックス 285"/>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類似団体平均よりも少なく抑えられており、平成</a:t>
          </a:r>
          <a:r>
            <a:rPr kumimoji="1" lang="en-US" altLang="ja-JP" sz="1300">
              <a:latin typeface="ＭＳ Ｐゴシック"/>
            </a:rPr>
            <a:t>18</a:t>
          </a:r>
          <a:r>
            <a:rPr kumimoji="1" lang="ja-JP" altLang="en-US" sz="1300">
              <a:latin typeface="ＭＳ Ｐゴシック"/>
            </a:rPr>
            <a:t>年度策定の「第３次定員適正化計画」も平成</a:t>
          </a:r>
          <a:r>
            <a:rPr kumimoji="1" lang="en-US" altLang="ja-JP" sz="1300">
              <a:latin typeface="ＭＳ Ｐゴシック"/>
            </a:rPr>
            <a:t>21</a:t>
          </a:r>
          <a:r>
            <a:rPr kumimoji="1" lang="ja-JP" altLang="en-US" sz="1300">
              <a:latin typeface="ＭＳ Ｐゴシック"/>
            </a:rPr>
            <a:t>年度で達成済みであるが、引き続き将来を見据えた組織・機構及び事務事業の見直しを検討し、計画的な職員採用による適正な定数管理に努める。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151795</xdr:rowOff>
    </xdr:from>
    <xdr:to>
      <xdr:col>24</xdr:col>
      <xdr:colOff>558800</xdr:colOff>
      <xdr:row>61</xdr:row>
      <xdr:rowOff>7922</xdr:rowOff>
    </xdr:to>
    <xdr:cxnSp macro="">
      <xdr:nvCxnSpPr>
        <xdr:cNvPr id="323" name="直線コネクタ 322"/>
        <xdr:cNvCxnSpPr/>
      </xdr:nvCxnSpPr>
      <xdr:spPr>
        <a:xfrm>
          <a:off x="16179800" y="1043879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151795</xdr:rowOff>
    </xdr:to>
    <xdr:cxnSp macro="">
      <xdr:nvCxnSpPr>
        <xdr:cNvPr id="326" name="直線コネクタ 325"/>
        <xdr:cNvCxnSpPr/>
      </xdr:nvCxnSpPr>
      <xdr:spPr>
        <a:xfrm>
          <a:off x="15290800" y="1043305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162137</xdr:rowOff>
    </xdr:to>
    <xdr:cxnSp macro="">
      <xdr:nvCxnSpPr>
        <xdr:cNvPr id="329" name="直線コネクタ 328"/>
        <xdr:cNvCxnSpPr/>
      </xdr:nvCxnSpPr>
      <xdr:spPr>
        <a:xfrm flipV="1">
          <a:off x="14401800" y="1043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162137</xdr:rowOff>
    </xdr:from>
    <xdr:to>
      <xdr:col>21</xdr:col>
      <xdr:colOff>0</xdr:colOff>
      <xdr:row>61</xdr:row>
      <xdr:rowOff>5624</xdr:rowOff>
    </xdr:to>
    <xdr:cxnSp macro="">
      <xdr:nvCxnSpPr>
        <xdr:cNvPr id="332" name="直線コネクタ 331"/>
        <xdr:cNvCxnSpPr/>
      </xdr:nvCxnSpPr>
      <xdr:spPr>
        <a:xfrm flipV="1">
          <a:off x="13512800" y="10449137"/>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128572</xdr:rowOff>
    </xdr:from>
    <xdr:to>
      <xdr:col>24</xdr:col>
      <xdr:colOff>609600</xdr:colOff>
      <xdr:row>61</xdr:row>
      <xdr:rowOff>58722</xdr:rowOff>
    </xdr:to>
    <xdr:sp macro="" textlink="">
      <xdr:nvSpPr>
        <xdr:cNvPr id="342" name="円/楕円 341"/>
        <xdr:cNvSpPr/>
      </xdr:nvSpPr>
      <xdr:spPr>
        <a:xfrm>
          <a:off x="169672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145099</xdr:rowOff>
    </xdr:from>
    <xdr:ext cx="762000" cy="259045"/>
    <xdr:sp macro="" textlink="">
      <xdr:nvSpPr>
        <xdr:cNvPr id="343" name="定員管理の状況該当値テキスト"/>
        <xdr:cNvSpPr txBox="1"/>
      </xdr:nvSpPr>
      <xdr:spPr>
        <a:xfrm>
          <a:off x="17106900" y="102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100995</xdr:rowOff>
    </xdr:from>
    <xdr:to>
      <xdr:col>23</xdr:col>
      <xdr:colOff>457200</xdr:colOff>
      <xdr:row>61</xdr:row>
      <xdr:rowOff>31145</xdr:rowOff>
    </xdr:to>
    <xdr:sp macro="" textlink="">
      <xdr:nvSpPr>
        <xdr:cNvPr id="344" name="円/楕円 343"/>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41322</xdr:rowOff>
    </xdr:from>
    <xdr:ext cx="736600" cy="259045"/>
    <xdr:sp macro="" textlink="">
      <xdr:nvSpPr>
        <xdr:cNvPr id="345" name="テキスト ボックス 344"/>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46" name="円/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7" name="テキスト ボックス 346"/>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111337</xdr:rowOff>
    </xdr:from>
    <xdr:to>
      <xdr:col>21</xdr:col>
      <xdr:colOff>50800</xdr:colOff>
      <xdr:row>61</xdr:row>
      <xdr:rowOff>41487</xdr:rowOff>
    </xdr:to>
    <xdr:sp macro="" textlink="">
      <xdr:nvSpPr>
        <xdr:cNvPr id="348" name="円/楕円 347"/>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51664</xdr:rowOff>
    </xdr:from>
    <xdr:ext cx="762000" cy="259045"/>
    <xdr:sp macro="" textlink="">
      <xdr:nvSpPr>
        <xdr:cNvPr id="349" name="テキスト ボックス 348"/>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126274</xdr:rowOff>
    </xdr:from>
    <xdr:to>
      <xdr:col>19</xdr:col>
      <xdr:colOff>533400</xdr:colOff>
      <xdr:row>61</xdr:row>
      <xdr:rowOff>56424</xdr:rowOff>
    </xdr:to>
    <xdr:sp macro="" textlink="">
      <xdr:nvSpPr>
        <xdr:cNvPr id="350" name="円/楕円 349"/>
        <xdr:cNvSpPr/>
      </xdr:nvSpPr>
      <xdr:spPr>
        <a:xfrm>
          <a:off x="13462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66601</xdr:rowOff>
    </xdr:from>
    <xdr:ext cx="762000" cy="259045"/>
    <xdr:sp macro="" textlink="">
      <xdr:nvSpPr>
        <xdr:cNvPr id="351" name="テキスト ボックス 350"/>
        <xdr:cNvSpPr txBox="1"/>
      </xdr:nvSpPr>
      <xdr:spPr>
        <a:xfrm>
          <a:off x="13131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地方債の発行限度額を元金償還額以内に抑えることや、交付税措置の大きい地方債を活用していることから、類似団体平均値を下回っている状態が続いている。</a:t>
          </a:r>
          <a:endParaRPr kumimoji="1" lang="en-US" altLang="ja-JP" sz="1300">
            <a:latin typeface="ＭＳ Ｐゴシック"/>
          </a:endParaRPr>
        </a:p>
        <a:p>
          <a:r>
            <a:rPr kumimoji="1" lang="ja-JP" altLang="en-US" sz="1300">
              <a:latin typeface="ＭＳ Ｐゴシック"/>
            </a:rPr>
            <a:t>　今後とも、比率が悪化しないように努める。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36089</xdr:rowOff>
    </xdr:to>
    <xdr:cxnSp macro="">
      <xdr:nvCxnSpPr>
        <xdr:cNvPr id="385" name="直線コネクタ 384"/>
        <xdr:cNvCxnSpPr/>
      </xdr:nvCxnSpPr>
      <xdr:spPr>
        <a:xfrm flipV="1">
          <a:off x="16179800" y="635762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170197</xdr:rowOff>
    </xdr:from>
    <xdr:ext cx="762000" cy="259045"/>
    <xdr:sp macro="" textlink="">
      <xdr:nvSpPr>
        <xdr:cNvPr id="386" name="公債費負担の状況平均値テキスト"/>
        <xdr:cNvSpPr txBox="1"/>
      </xdr:nvSpPr>
      <xdr:spPr>
        <a:xfrm>
          <a:off x="17106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36089</xdr:rowOff>
    </xdr:from>
    <xdr:to>
      <xdr:col>23</xdr:col>
      <xdr:colOff>406400</xdr:colOff>
      <xdr:row>37</xdr:row>
      <xdr:rowOff>56197</xdr:rowOff>
    </xdr:to>
    <xdr:cxnSp macro="">
      <xdr:nvCxnSpPr>
        <xdr:cNvPr id="388" name="直線コネクタ 387"/>
        <xdr:cNvCxnSpPr/>
      </xdr:nvCxnSpPr>
      <xdr:spPr>
        <a:xfrm flipV="1">
          <a:off x="15290800" y="63797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56197</xdr:rowOff>
    </xdr:from>
    <xdr:to>
      <xdr:col>22</xdr:col>
      <xdr:colOff>203200</xdr:colOff>
      <xdr:row>37</xdr:row>
      <xdr:rowOff>68263</xdr:rowOff>
    </xdr:to>
    <xdr:cxnSp macro="">
      <xdr:nvCxnSpPr>
        <xdr:cNvPr id="391" name="直線コネクタ 390"/>
        <xdr:cNvCxnSpPr/>
      </xdr:nvCxnSpPr>
      <xdr:spPr>
        <a:xfrm flipV="1">
          <a:off x="14401800" y="63998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72284</xdr:rowOff>
    </xdr:to>
    <xdr:cxnSp macro="">
      <xdr:nvCxnSpPr>
        <xdr:cNvPr id="394" name="直線コネクタ 393"/>
        <xdr:cNvCxnSpPr/>
      </xdr:nvCxnSpPr>
      <xdr:spPr>
        <a:xfrm flipV="1">
          <a:off x="13512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4" name="円/楕円 403"/>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5"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156739</xdr:rowOff>
    </xdr:from>
    <xdr:to>
      <xdr:col>23</xdr:col>
      <xdr:colOff>457200</xdr:colOff>
      <xdr:row>37</xdr:row>
      <xdr:rowOff>86889</xdr:rowOff>
    </xdr:to>
    <xdr:sp macro="" textlink="">
      <xdr:nvSpPr>
        <xdr:cNvPr id="406" name="円/楕円 405"/>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97066</xdr:rowOff>
    </xdr:from>
    <xdr:ext cx="736600" cy="259045"/>
    <xdr:sp macro="" textlink="">
      <xdr:nvSpPr>
        <xdr:cNvPr id="407" name="テキスト ボックス 406"/>
        <xdr:cNvSpPr txBox="1"/>
      </xdr:nvSpPr>
      <xdr:spPr>
        <a:xfrm>
          <a:off x="15798800" y="609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5397</xdr:rowOff>
    </xdr:from>
    <xdr:to>
      <xdr:col>22</xdr:col>
      <xdr:colOff>254000</xdr:colOff>
      <xdr:row>37</xdr:row>
      <xdr:rowOff>106997</xdr:rowOff>
    </xdr:to>
    <xdr:sp macro="" textlink="">
      <xdr:nvSpPr>
        <xdr:cNvPr id="408" name="円/楕円 407"/>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117174</xdr:rowOff>
    </xdr:from>
    <xdr:ext cx="762000" cy="259045"/>
    <xdr:sp macro="" textlink="">
      <xdr:nvSpPr>
        <xdr:cNvPr id="409" name="テキスト ボックス 408"/>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10" name="円/楕円 409"/>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411" name="テキスト ボックス 410"/>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21484</xdr:rowOff>
    </xdr:from>
    <xdr:to>
      <xdr:col>19</xdr:col>
      <xdr:colOff>533400</xdr:colOff>
      <xdr:row>37</xdr:row>
      <xdr:rowOff>123084</xdr:rowOff>
    </xdr:to>
    <xdr:sp macro="" textlink="">
      <xdr:nvSpPr>
        <xdr:cNvPr id="412" name="円/楕円 411"/>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133261</xdr:rowOff>
    </xdr:from>
    <xdr:ext cx="762000" cy="259045"/>
    <xdr:sp macro="" textlink="">
      <xdr:nvSpPr>
        <xdr:cNvPr id="413" name="テキスト ボックス 412"/>
        <xdr:cNvSpPr txBox="1"/>
      </xdr:nvSpPr>
      <xdr:spPr>
        <a:xfrm>
          <a:off x="13131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地方債の発行限度額を元金償還額以内に抑え、着実に起債現在高を減少することができたことなどにより、類似団体平均値を下回っている状況が続いている。</a:t>
          </a:r>
          <a:endParaRPr kumimoji="1" lang="en-US" altLang="ja-JP" sz="1300">
            <a:latin typeface="ＭＳ Ｐゴシック"/>
          </a:endParaRPr>
        </a:p>
        <a:p>
          <a:r>
            <a:rPr kumimoji="1" lang="ja-JP" altLang="en-US" sz="1300">
              <a:latin typeface="ＭＳ Ｐゴシック"/>
            </a:rPr>
            <a:t>　今後も、比率が悪化しないよう努める。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103162</xdr:rowOff>
    </xdr:from>
    <xdr:to>
      <xdr:col>24</xdr:col>
      <xdr:colOff>558800</xdr:colOff>
      <xdr:row>14</xdr:row>
      <xdr:rowOff>119329</xdr:rowOff>
    </xdr:to>
    <xdr:cxnSp macro="">
      <xdr:nvCxnSpPr>
        <xdr:cNvPr id="445" name="直線コネクタ 444"/>
        <xdr:cNvCxnSpPr/>
      </xdr:nvCxnSpPr>
      <xdr:spPr>
        <a:xfrm flipV="1">
          <a:off x="16179800" y="2503462"/>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119329</xdr:rowOff>
    </xdr:from>
    <xdr:to>
      <xdr:col>23</xdr:col>
      <xdr:colOff>406400</xdr:colOff>
      <xdr:row>14</xdr:row>
      <xdr:rowOff>135496</xdr:rowOff>
    </xdr:to>
    <xdr:cxnSp macro="">
      <xdr:nvCxnSpPr>
        <xdr:cNvPr id="448" name="直線コネクタ 447"/>
        <xdr:cNvCxnSpPr/>
      </xdr:nvCxnSpPr>
      <xdr:spPr>
        <a:xfrm flipV="1">
          <a:off x="15290800" y="2519629"/>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115951</xdr:rowOff>
    </xdr:from>
    <xdr:to>
      <xdr:col>22</xdr:col>
      <xdr:colOff>203200</xdr:colOff>
      <xdr:row>14</xdr:row>
      <xdr:rowOff>135496</xdr:rowOff>
    </xdr:to>
    <xdr:cxnSp macro="">
      <xdr:nvCxnSpPr>
        <xdr:cNvPr id="451" name="直線コネクタ 450"/>
        <xdr:cNvCxnSpPr/>
      </xdr:nvCxnSpPr>
      <xdr:spPr>
        <a:xfrm>
          <a:off x="14401800" y="251625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115951</xdr:rowOff>
    </xdr:from>
    <xdr:to>
      <xdr:col>21</xdr:col>
      <xdr:colOff>0</xdr:colOff>
      <xdr:row>14</xdr:row>
      <xdr:rowOff>148768</xdr:rowOff>
    </xdr:to>
    <xdr:cxnSp macro="">
      <xdr:nvCxnSpPr>
        <xdr:cNvPr id="454" name="直線コネクタ 453"/>
        <xdr:cNvCxnSpPr/>
      </xdr:nvCxnSpPr>
      <xdr:spPr>
        <a:xfrm flipV="1">
          <a:off x="13512800" y="2516251"/>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52362</xdr:rowOff>
    </xdr:from>
    <xdr:to>
      <xdr:col>24</xdr:col>
      <xdr:colOff>609600</xdr:colOff>
      <xdr:row>14</xdr:row>
      <xdr:rowOff>153962</xdr:rowOff>
    </xdr:to>
    <xdr:sp macro="" textlink="">
      <xdr:nvSpPr>
        <xdr:cNvPr id="464" name="円/楕円 463"/>
        <xdr:cNvSpPr/>
      </xdr:nvSpPr>
      <xdr:spPr>
        <a:xfrm>
          <a:off x="16967200" y="24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145089</xdr:rowOff>
    </xdr:from>
    <xdr:ext cx="762000" cy="259045"/>
    <xdr:sp macro="" textlink="">
      <xdr:nvSpPr>
        <xdr:cNvPr id="465" name="将来負担の状況該当値テキスト"/>
        <xdr:cNvSpPr txBox="1"/>
      </xdr:nvSpPr>
      <xdr:spPr>
        <a:xfrm>
          <a:off x="17106900" y="23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68529</xdr:rowOff>
    </xdr:from>
    <xdr:to>
      <xdr:col>23</xdr:col>
      <xdr:colOff>457200</xdr:colOff>
      <xdr:row>14</xdr:row>
      <xdr:rowOff>170129</xdr:rowOff>
    </xdr:to>
    <xdr:sp macro="" textlink="">
      <xdr:nvSpPr>
        <xdr:cNvPr id="466" name="円/楕円 465"/>
        <xdr:cNvSpPr/>
      </xdr:nvSpPr>
      <xdr:spPr>
        <a:xfrm>
          <a:off x="161290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8856</xdr:rowOff>
    </xdr:from>
    <xdr:ext cx="736600" cy="259045"/>
    <xdr:sp macro="" textlink="">
      <xdr:nvSpPr>
        <xdr:cNvPr id="467" name="テキスト ボックス 466"/>
        <xdr:cNvSpPr txBox="1"/>
      </xdr:nvSpPr>
      <xdr:spPr>
        <a:xfrm>
          <a:off x="15798800" y="22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84696</xdr:rowOff>
    </xdr:from>
    <xdr:to>
      <xdr:col>22</xdr:col>
      <xdr:colOff>254000</xdr:colOff>
      <xdr:row>15</xdr:row>
      <xdr:rowOff>14846</xdr:rowOff>
    </xdr:to>
    <xdr:sp macro="" textlink="">
      <xdr:nvSpPr>
        <xdr:cNvPr id="468" name="円/楕円 467"/>
        <xdr:cNvSpPr/>
      </xdr:nvSpPr>
      <xdr:spPr>
        <a:xfrm>
          <a:off x="15240000" y="24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25023</xdr:rowOff>
    </xdr:from>
    <xdr:ext cx="762000" cy="259045"/>
    <xdr:sp macro="" textlink="">
      <xdr:nvSpPr>
        <xdr:cNvPr id="469" name="テキスト ボックス 468"/>
        <xdr:cNvSpPr txBox="1"/>
      </xdr:nvSpPr>
      <xdr:spPr>
        <a:xfrm>
          <a:off x="14909800" y="225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65151</xdr:rowOff>
    </xdr:from>
    <xdr:to>
      <xdr:col>21</xdr:col>
      <xdr:colOff>50800</xdr:colOff>
      <xdr:row>14</xdr:row>
      <xdr:rowOff>166751</xdr:rowOff>
    </xdr:to>
    <xdr:sp macro="" textlink="">
      <xdr:nvSpPr>
        <xdr:cNvPr id="470" name="円/楕円 469"/>
        <xdr:cNvSpPr/>
      </xdr:nvSpPr>
      <xdr:spPr>
        <a:xfrm>
          <a:off x="14351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5478</xdr:rowOff>
    </xdr:from>
    <xdr:ext cx="762000" cy="259045"/>
    <xdr:sp macro="" textlink="">
      <xdr:nvSpPr>
        <xdr:cNvPr id="471" name="テキスト ボックス 470"/>
        <xdr:cNvSpPr txBox="1"/>
      </xdr:nvSpPr>
      <xdr:spPr>
        <a:xfrm>
          <a:off x="14020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97968</xdr:rowOff>
    </xdr:from>
    <xdr:to>
      <xdr:col>19</xdr:col>
      <xdr:colOff>533400</xdr:colOff>
      <xdr:row>15</xdr:row>
      <xdr:rowOff>28118</xdr:rowOff>
    </xdr:to>
    <xdr:sp macro="" textlink="">
      <xdr:nvSpPr>
        <xdr:cNvPr id="472" name="円/楕円 471"/>
        <xdr:cNvSpPr/>
      </xdr:nvSpPr>
      <xdr:spPr>
        <a:xfrm>
          <a:off x="13462000" y="24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38295</xdr:rowOff>
    </xdr:from>
    <xdr:ext cx="762000" cy="259045"/>
    <xdr:sp macro="" textlink="">
      <xdr:nvSpPr>
        <xdr:cNvPr id="473" name="テキスト ボックス 472"/>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北海道伊達市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35,098
34,993
444.21
18,685,852
17,724,886
724,513
10,578,029
19,533,160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年度策定の「第３次定員適正化計画」による職員の削減により、人件費に係る経常収支比率は減少傾向にあり、類似団体平均値を下回る状態を維持している。</a:t>
          </a:r>
          <a:endParaRPr kumimoji="1" lang="en-US" altLang="ja-JP" sz="1300">
            <a:latin typeface="ＭＳ Ｐゴシック"/>
          </a:endParaRPr>
        </a:p>
        <a:p>
          <a:r>
            <a:rPr kumimoji="1" lang="ja-JP" altLang="en-US" sz="1300">
              <a:latin typeface="ＭＳ Ｐゴシック"/>
            </a:rPr>
            <a:t>　今後とも、平成</a:t>
          </a:r>
          <a:r>
            <a:rPr kumimoji="1" lang="en-US" altLang="ja-JP" sz="1300">
              <a:latin typeface="ＭＳ Ｐゴシック"/>
            </a:rPr>
            <a:t>23</a:t>
          </a:r>
          <a:r>
            <a:rPr kumimoji="1" lang="ja-JP" altLang="en-US" sz="1300">
              <a:latin typeface="ＭＳ Ｐゴシック"/>
            </a:rPr>
            <a:t>年度策定の「伊達市行財政改革大綱</a:t>
          </a:r>
          <a:r>
            <a:rPr kumimoji="1" lang="en-US" altLang="ja-JP" sz="1300">
              <a:latin typeface="ＭＳ Ｐゴシック"/>
            </a:rPr>
            <a:t>2011</a:t>
          </a:r>
          <a:r>
            <a:rPr kumimoji="1" lang="ja-JP" altLang="en-US" sz="1300">
              <a:latin typeface="ＭＳ Ｐゴシック"/>
            </a:rPr>
            <a:t>」に沿って、職員の適正配置や任用形態の見直しなどを進めていく。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33</xdr:row>
      <xdr:rowOff>153670</xdr:rowOff>
    </xdr:to>
    <xdr:cxnSp macro="">
      <xdr:nvCxnSpPr>
        <xdr:cNvPr id="66" name="直線コネクタ 65"/>
        <xdr:cNvCxnSpPr/>
      </xdr:nvCxnSpPr>
      <xdr:spPr>
        <a:xfrm flipV="1">
          <a:off x="3987800" y="578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153670</xdr:rowOff>
    </xdr:from>
    <xdr:to>
      <xdr:col>5</xdr:col>
      <xdr:colOff>549275</xdr:colOff>
      <xdr:row>34</xdr:row>
      <xdr:rowOff>35560</xdr:rowOff>
    </xdr:to>
    <xdr:cxnSp macro="">
      <xdr:nvCxnSpPr>
        <xdr:cNvPr id="69" name="直線コネクタ 68"/>
        <xdr:cNvCxnSpPr/>
      </xdr:nvCxnSpPr>
      <xdr:spPr>
        <a:xfrm flipV="1">
          <a:off x="3098800" y="581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168910</xdr:rowOff>
    </xdr:from>
    <xdr:to>
      <xdr:col>4</xdr:col>
      <xdr:colOff>346075</xdr:colOff>
      <xdr:row>34</xdr:row>
      <xdr:rowOff>35560</xdr:rowOff>
    </xdr:to>
    <xdr:cxnSp macro="">
      <xdr:nvCxnSpPr>
        <xdr:cNvPr id="72" name="直線コネクタ 71"/>
        <xdr:cNvCxnSpPr/>
      </xdr:nvCxnSpPr>
      <xdr:spPr>
        <a:xfrm>
          <a:off x="2209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168910</xdr:rowOff>
    </xdr:from>
    <xdr:to>
      <xdr:col>3</xdr:col>
      <xdr:colOff>142875</xdr:colOff>
      <xdr:row>34</xdr:row>
      <xdr:rowOff>96520</xdr:rowOff>
    </xdr:to>
    <xdr:cxnSp macro="">
      <xdr:nvCxnSpPr>
        <xdr:cNvPr id="75" name="直線コネクタ 74"/>
        <xdr:cNvCxnSpPr/>
      </xdr:nvCxnSpPr>
      <xdr:spPr>
        <a:xfrm flipV="1">
          <a:off x="1320800" y="5826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80010</xdr:rowOff>
    </xdr:from>
    <xdr:to>
      <xdr:col>7</xdr:col>
      <xdr:colOff>66675</xdr:colOff>
      <xdr:row>34</xdr:row>
      <xdr:rowOff>10160</xdr:rowOff>
    </xdr:to>
    <xdr:sp macro="" textlink="">
      <xdr:nvSpPr>
        <xdr:cNvPr id="85" name="円/楕円 84"/>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96537</xdr:rowOff>
    </xdr:from>
    <xdr:ext cx="762000" cy="259045"/>
    <xdr:sp macro="" textlink="">
      <xdr:nvSpPr>
        <xdr:cNvPr id="86" name="人件費該当値テキスト"/>
        <xdr:cNvSpPr txBox="1"/>
      </xdr:nvSpPr>
      <xdr:spPr>
        <a:xfrm>
          <a:off x="49149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102870</xdr:rowOff>
    </xdr:from>
    <xdr:to>
      <xdr:col>5</xdr:col>
      <xdr:colOff>600075</xdr:colOff>
      <xdr:row>34</xdr:row>
      <xdr:rowOff>33020</xdr:rowOff>
    </xdr:to>
    <xdr:sp macro="" textlink="">
      <xdr:nvSpPr>
        <xdr:cNvPr id="87" name="円/楕円 86"/>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43197</xdr:rowOff>
    </xdr:from>
    <xdr:ext cx="736600" cy="259045"/>
    <xdr:sp macro="" textlink="">
      <xdr:nvSpPr>
        <xdr:cNvPr id="88" name="テキスト ボックス 87"/>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118110</xdr:rowOff>
    </xdr:from>
    <xdr:to>
      <xdr:col>3</xdr:col>
      <xdr:colOff>193675</xdr:colOff>
      <xdr:row>34</xdr:row>
      <xdr:rowOff>48260</xdr:rowOff>
    </xdr:to>
    <xdr:sp macro="" textlink="">
      <xdr:nvSpPr>
        <xdr:cNvPr id="91" name="円/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3" name="円/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物件費に係る経常収支比率は、大型施設の完成に伴い増加傾向にある。</a:t>
          </a:r>
          <a:endParaRPr kumimoji="1" lang="en-US" altLang="ja-JP" sz="1300">
            <a:latin typeface="ＭＳ Ｐゴシック"/>
          </a:endParaRPr>
        </a:p>
        <a:p>
          <a:r>
            <a:rPr kumimoji="1" lang="ja-JP" altLang="en-US" sz="1300">
              <a:latin typeface="ＭＳ Ｐゴシック"/>
            </a:rPr>
            <a:t>　今後は、合併効果を最大限に引き出すような効率的な運営をし、物件費の縮減に努める。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17</xdr:row>
      <xdr:rowOff>124279</xdr:rowOff>
    </xdr:to>
    <xdr:cxnSp macro="">
      <xdr:nvCxnSpPr>
        <xdr:cNvPr id="129" name="直線コネクタ 128"/>
        <xdr:cNvCxnSpPr/>
      </xdr:nvCxnSpPr>
      <xdr:spPr>
        <a:xfrm>
          <a:off x="15671800" y="3028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17</xdr:row>
      <xdr:rowOff>113393</xdr:rowOff>
    </xdr:to>
    <xdr:cxnSp macro="">
      <xdr:nvCxnSpPr>
        <xdr:cNvPr id="132" name="直線コネクタ 131"/>
        <xdr:cNvCxnSpPr/>
      </xdr:nvCxnSpPr>
      <xdr:spPr>
        <a:xfrm>
          <a:off x="14782800" y="28212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78014</xdr:rowOff>
    </xdr:to>
    <xdr:cxnSp macro="">
      <xdr:nvCxnSpPr>
        <xdr:cNvPr id="135" name="直線コネクタ 134"/>
        <xdr:cNvCxnSpPr/>
      </xdr:nvCxnSpPr>
      <xdr:spPr>
        <a:xfrm>
          <a:off x="13893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162379</xdr:rowOff>
    </xdr:to>
    <xdr:cxnSp macro="">
      <xdr:nvCxnSpPr>
        <xdr:cNvPr id="138" name="直線コネクタ 137"/>
        <xdr:cNvCxnSpPr/>
      </xdr:nvCxnSpPr>
      <xdr:spPr>
        <a:xfrm>
          <a:off x="13004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62593</xdr:rowOff>
    </xdr:from>
    <xdr:to>
      <xdr:col>22</xdr:col>
      <xdr:colOff>615950</xdr:colOff>
      <xdr:row>17</xdr:row>
      <xdr:rowOff>164193</xdr:rowOff>
    </xdr:to>
    <xdr:sp macro="" textlink="">
      <xdr:nvSpPr>
        <xdr:cNvPr id="150" name="円/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類似団体平均値を上回っているため、増加傾向の大きな要因となっている障がい者福祉費について、資格審査の適正化により増加傾向に歯止めをかけるように努める。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4535</xdr:rowOff>
    </xdr:to>
    <xdr:cxnSp macro="">
      <xdr:nvCxnSpPr>
        <xdr:cNvPr id="192" name="直線コネクタ 191"/>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165100</xdr:rowOff>
    </xdr:to>
    <xdr:cxnSp macro="">
      <xdr:nvCxnSpPr>
        <xdr:cNvPr id="195" name="直線コネクタ 194"/>
        <xdr:cNvCxnSpPr/>
      </xdr:nvCxnSpPr>
      <xdr:spPr>
        <a:xfrm flipV="1">
          <a:off x="3098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4535</xdr:rowOff>
    </xdr:to>
    <xdr:cxnSp macro="">
      <xdr:nvCxnSpPr>
        <xdr:cNvPr id="198" name="直線コネクタ 197"/>
        <xdr:cNvCxnSpPr/>
      </xdr:nvCxnSpPr>
      <xdr:spPr>
        <a:xfrm flipV="1">
          <a:off x="2209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15422</xdr:rowOff>
    </xdr:to>
    <xdr:cxnSp macro="">
      <xdr:nvCxnSpPr>
        <xdr:cNvPr id="201" name="直線コネクタ 200"/>
        <xdr:cNvCxnSpPr/>
      </xdr:nvCxnSpPr>
      <xdr:spPr>
        <a:xfrm flipV="1">
          <a:off x="1320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1" name="円/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3" name="円/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4" name="テキスト ボックス 213"/>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5" name="円/楕円 21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6" name="テキスト ボックス 21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7" name="円/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19" name="円/楕円 218"/>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50999</xdr:rowOff>
    </xdr:from>
    <xdr:ext cx="762000" cy="259045"/>
    <xdr:sp macro="" textlink="">
      <xdr:nvSpPr>
        <xdr:cNvPr id="220" name="テキスト ボックス 219"/>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繰出金については、特別会計において経費の節減等適正化を図り、一般会計の負担抑制に努め、類似団体平均の水準となるように努める。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92710</xdr:rowOff>
    </xdr:to>
    <xdr:cxnSp macro="">
      <xdr:nvCxnSpPr>
        <xdr:cNvPr id="253" name="直線コネクタ 252"/>
        <xdr:cNvCxnSpPr/>
      </xdr:nvCxnSpPr>
      <xdr:spPr>
        <a:xfrm>
          <a:off x="15671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24130</xdr:rowOff>
    </xdr:to>
    <xdr:cxnSp macro="">
      <xdr:nvCxnSpPr>
        <xdr:cNvPr id="256" name="直線コネクタ 255"/>
        <xdr:cNvCxnSpPr/>
      </xdr:nvCxnSpPr>
      <xdr:spPr>
        <a:xfrm flipV="1">
          <a:off x="14782800" y="943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24130</xdr:rowOff>
    </xdr:to>
    <xdr:cxnSp macro="">
      <xdr:nvCxnSpPr>
        <xdr:cNvPr id="259" name="直線コネクタ 258"/>
        <xdr:cNvCxnSpPr/>
      </xdr:nvCxnSpPr>
      <xdr:spPr>
        <a:xfrm>
          <a:off x="13893800" y="9347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111760</xdr:rowOff>
    </xdr:to>
    <xdr:cxnSp macro="">
      <xdr:nvCxnSpPr>
        <xdr:cNvPr id="262" name="直線コネクタ 261"/>
        <xdr:cNvCxnSpPr/>
      </xdr:nvCxnSpPr>
      <xdr:spPr>
        <a:xfrm flipV="1">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2" name="円/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13987</xdr:rowOff>
    </xdr:from>
    <xdr:ext cx="762000" cy="259045"/>
    <xdr:sp macro="" textlink="">
      <xdr:nvSpPr>
        <xdr:cNvPr id="273" name="その他該当値テキスト"/>
        <xdr:cNvSpPr txBox="1"/>
      </xdr:nvSpPr>
      <xdr:spPr>
        <a:xfrm>
          <a:off x="16598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74" name="円/楕円 273"/>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75" name="テキスト ボックス 274"/>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6" name="円/楕円 27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77" name="テキスト ボックス 276"/>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80" name="円/楕円 279"/>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81" name="テキスト ボックス 280"/>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各種団体への補助金等の見直し以降、経常収支比率は横ばいで推移しており、類似団体平均値を上回っている。</a:t>
          </a:r>
          <a:endParaRPr kumimoji="1" lang="en-US" altLang="ja-JP" sz="1300">
            <a:latin typeface="ＭＳ Ｐゴシック"/>
          </a:endParaRPr>
        </a:p>
        <a:p>
          <a:r>
            <a:rPr kumimoji="1" lang="ja-JP" altLang="en-US" sz="1300">
              <a:latin typeface="ＭＳ Ｐゴシック"/>
            </a:rPr>
            <a:t>　今後とも、各種団体への補助費等について見直しを行い、抑制に努める。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53848</xdr:rowOff>
    </xdr:to>
    <xdr:cxnSp macro="">
      <xdr:nvCxnSpPr>
        <xdr:cNvPr id="311" name="直線コネクタ 310"/>
        <xdr:cNvCxnSpPr/>
      </xdr:nvCxnSpPr>
      <xdr:spPr>
        <a:xfrm>
          <a:off x="15671800" y="6226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53848</xdr:rowOff>
    </xdr:to>
    <xdr:cxnSp macro="">
      <xdr:nvCxnSpPr>
        <xdr:cNvPr id="314" name="直線コネクタ 313"/>
        <xdr:cNvCxnSpPr/>
      </xdr:nvCxnSpPr>
      <xdr:spPr>
        <a:xfrm>
          <a:off x="14782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104140</xdr:rowOff>
    </xdr:to>
    <xdr:cxnSp macro="">
      <xdr:nvCxnSpPr>
        <xdr:cNvPr id="317" name="直線コネクタ 316"/>
        <xdr:cNvCxnSpPr/>
      </xdr:nvCxnSpPr>
      <xdr:spPr>
        <a:xfrm flipV="1">
          <a:off x="13893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104140</xdr:rowOff>
    </xdr:to>
    <xdr:cxnSp macro="">
      <xdr:nvCxnSpPr>
        <xdr:cNvPr id="320" name="直線コネクタ 319"/>
        <xdr:cNvCxnSpPr/>
      </xdr:nvCxnSpPr>
      <xdr:spPr>
        <a:xfrm>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30" name="円/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146575</xdr:rowOff>
    </xdr:from>
    <xdr:ext cx="762000" cy="259045"/>
    <xdr:sp macro="" textlink="">
      <xdr:nvSpPr>
        <xdr:cNvPr id="331" name="補助費等該当値テキスト"/>
        <xdr:cNvSpPr txBox="1"/>
      </xdr:nvSpPr>
      <xdr:spPr>
        <a:xfrm>
          <a:off x="165989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32" name="円/楕円 33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33" name="テキスト ボックス 332"/>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4" name="円/楕円 333"/>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35" name="テキスト ボックス 33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6" name="円/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7" name="テキスト ボックス 33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8" name="円/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9" name="テキスト ボックス 338"/>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公債費のピークを平成</a:t>
          </a:r>
          <a:r>
            <a:rPr kumimoji="1" lang="en-US" altLang="ja-JP" sz="1300">
              <a:latin typeface="ＭＳ Ｐゴシック"/>
            </a:rPr>
            <a:t>25</a:t>
          </a:r>
          <a:r>
            <a:rPr kumimoji="1" lang="ja-JP" altLang="en-US" sz="1300">
              <a:latin typeface="ＭＳ Ｐゴシック"/>
            </a:rPr>
            <a:t>年に迎えたが、今後とも大型公共施設の建設等が計画されていることから、厳しい財政状況が予想される。</a:t>
          </a:r>
          <a:endParaRPr kumimoji="1" lang="en-US" altLang="ja-JP" sz="1300">
            <a:latin typeface="ＭＳ Ｐゴシック"/>
          </a:endParaRPr>
        </a:p>
        <a:p>
          <a:r>
            <a:rPr kumimoji="1" lang="ja-JP" altLang="en-US" sz="1300">
              <a:latin typeface="ＭＳ Ｐゴシック"/>
            </a:rPr>
            <a:t>　今後とも可能な限り地方債の発行を元金償還額以内とし、公債費の抑制に努める。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22225</xdr:rowOff>
    </xdr:from>
    <xdr:to>
      <xdr:col>7</xdr:col>
      <xdr:colOff>15875</xdr:colOff>
      <xdr:row>75</xdr:row>
      <xdr:rowOff>22225</xdr:rowOff>
    </xdr:to>
    <xdr:cxnSp macro="">
      <xdr:nvCxnSpPr>
        <xdr:cNvPr id="371" name="直線コネクタ 370"/>
        <xdr:cNvCxnSpPr/>
      </xdr:nvCxnSpPr>
      <xdr:spPr>
        <a:xfrm>
          <a:off x="3987800" y="12880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22225</xdr:rowOff>
    </xdr:from>
    <xdr:to>
      <xdr:col>5</xdr:col>
      <xdr:colOff>549275</xdr:colOff>
      <xdr:row>75</xdr:row>
      <xdr:rowOff>39370</xdr:rowOff>
    </xdr:to>
    <xdr:cxnSp macro="">
      <xdr:nvCxnSpPr>
        <xdr:cNvPr id="374" name="直線コネクタ 373"/>
        <xdr:cNvCxnSpPr/>
      </xdr:nvCxnSpPr>
      <xdr:spPr>
        <a:xfrm flipV="1">
          <a:off x="3098800" y="12880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39370</xdr:rowOff>
    </xdr:from>
    <xdr:to>
      <xdr:col>4</xdr:col>
      <xdr:colOff>346075</xdr:colOff>
      <xdr:row>75</xdr:row>
      <xdr:rowOff>46990</xdr:rowOff>
    </xdr:to>
    <xdr:cxnSp macro="">
      <xdr:nvCxnSpPr>
        <xdr:cNvPr id="377" name="直線コネクタ 376"/>
        <xdr:cNvCxnSpPr/>
      </xdr:nvCxnSpPr>
      <xdr:spPr>
        <a:xfrm flipV="1">
          <a:off x="2209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37465</xdr:rowOff>
    </xdr:from>
    <xdr:to>
      <xdr:col>3</xdr:col>
      <xdr:colOff>142875</xdr:colOff>
      <xdr:row>75</xdr:row>
      <xdr:rowOff>46990</xdr:rowOff>
    </xdr:to>
    <xdr:cxnSp macro="">
      <xdr:nvCxnSpPr>
        <xdr:cNvPr id="380" name="直線コネクタ 379"/>
        <xdr:cNvCxnSpPr/>
      </xdr:nvCxnSpPr>
      <xdr:spPr>
        <a:xfrm>
          <a:off x="1320800" y="128962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90" name="円/楕円 389"/>
        <xdr:cNvSpPr/>
      </xdr:nvSpPr>
      <xdr:spPr>
        <a:xfrm>
          <a:off x="47752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114952</xdr:rowOff>
    </xdr:from>
    <xdr:ext cx="762000" cy="259045"/>
    <xdr:sp macro="" textlink="">
      <xdr:nvSpPr>
        <xdr:cNvPr id="391" name="公債費該当値テキスト"/>
        <xdr:cNvSpPr txBox="1"/>
      </xdr:nvSpPr>
      <xdr:spPr>
        <a:xfrm>
          <a:off x="4914900" y="128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142875</xdr:rowOff>
    </xdr:from>
    <xdr:to>
      <xdr:col>5</xdr:col>
      <xdr:colOff>600075</xdr:colOff>
      <xdr:row>75</xdr:row>
      <xdr:rowOff>73025</xdr:rowOff>
    </xdr:to>
    <xdr:sp macro="" textlink="">
      <xdr:nvSpPr>
        <xdr:cNvPr id="392" name="円/楕円 391"/>
        <xdr:cNvSpPr/>
      </xdr:nvSpPr>
      <xdr:spPr>
        <a:xfrm>
          <a:off x="3937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93" name="テキスト ボックス 392"/>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160020</xdr:rowOff>
    </xdr:from>
    <xdr:to>
      <xdr:col>4</xdr:col>
      <xdr:colOff>396875</xdr:colOff>
      <xdr:row>75</xdr:row>
      <xdr:rowOff>90170</xdr:rowOff>
    </xdr:to>
    <xdr:sp macro="" textlink="">
      <xdr:nvSpPr>
        <xdr:cNvPr id="394" name="円/楕円 393"/>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74947</xdr:rowOff>
    </xdr:from>
    <xdr:ext cx="762000" cy="259045"/>
    <xdr:sp macro="" textlink="">
      <xdr:nvSpPr>
        <xdr:cNvPr id="395" name="テキスト ボックス 394"/>
        <xdr:cNvSpPr txBox="1"/>
      </xdr:nvSpPr>
      <xdr:spPr>
        <a:xfrm>
          <a:off x="2717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6" name="円/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158115</xdr:rowOff>
    </xdr:from>
    <xdr:to>
      <xdr:col>1</xdr:col>
      <xdr:colOff>676275</xdr:colOff>
      <xdr:row>75</xdr:row>
      <xdr:rowOff>88265</xdr:rowOff>
    </xdr:to>
    <xdr:sp macro="" textlink="">
      <xdr:nvSpPr>
        <xdr:cNvPr id="398" name="円/楕円 397"/>
        <xdr:cNvSpPr/>
      </xdr:nvSpPr>
      <xdr:spPr>
        <a:xfrm>
          <a:off x="1270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73042</xdr:rowOff>
    </xdr:from>
    <xdr:ext cx="762000" cy="259045"/>
    <xdr:sp macro="" textlink="">
      <xdr:nvSpPr>
        <xdr:cNvPr id="399" name="テキスト ボックス 398"/>
        <xdr:cNvSpPr txBox="1"/>
      </xdr:nvSpPr>
      <xdr:spPr>
        <a:xfrm>
          <a:off x="939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職員の適正配置や任用形態の見直し等により、人件費に係る経常収支比率が類似団体平均を下回っている。</a:t>
          </a:r>
          <a:endParaRPr kumimoji="1" lang="en-US" altLang="ja-JP" sz="1300">
            <a:latin typeface="ＭＳ Ｐゴシック"/>
          </a:endParaRPr>
        </a:p>
        <a:p>
          <a:r>
            <a:rPr kumimoji="1" lang="ja-JP" altLang="en-US" sz="1300">
              <a:latin typeface="ＭＳ Ｐゴシック"/>
            </a:rPr>
            <a:t>　今後とも節減等適正化を図り、類似団体平均の水準となるように努める。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142239</xdr:rowOff>
    </xdr:to>
    <xdr:cxnSp macro="">
      <xdr:nvCxnSpPr>
        <xdr:cNvPr id="432" name="直線コネクタ 431"/>
        <xdr:cNvCxnSpPr/>
      </xdr:nvCxnSpPr>
      <xdr:spPr>
        <a:xfrm>
          <a:off x="15671800" y="13103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76</xdr:row>
      <xdr:rowOff>73661</xdr:rowOff>
    </xdr:to>
    <xdr:cxnSp macro="">
      <xdr:nvCxnSpPr>
        <xdr:cNvPr id="435" name="直線コネクタ 434"/>
        <xdr:cNvCxnSpPr/>
      </xdr:nvCxnSpPr>
      <xdr:spPr>
        <a:xfrm>
          <a:off x="14782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66039</xdr:rowOff>
    </xdr:to>
    <xdr:cxnSp macro="">
      <xdr:nvCxnSpPr>
        <xdr:cNvPr id="438" name="直線コネクタ 437"/>
        <xdr:cNvCxnSpPr/>
      </xdr:nvCxnSpPr>
      <xdr:spPr>
        <a:xfrm>
          <a:off x="13893800" y="13039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43180</xdr:rowOff>
    </xdr:to>
    <xdr:cxnSp macro="">
      <xdr:nvCxnSpPr>
        <xdr:cNvPr id="441" name="直線コネクタ 440"/>
        <xdr:cNvCxnSpPr/>
      </xdr:nvCxnSpPr>
      <xdr:spPr>
        <a:xfrm flipV="1">
          <a:off x="13004800" y="13039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51" name="円/楕円 45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5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3" name="円/楕円 452"/>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4" name="テキスト ボックス 453"/>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55" name="円/楕円 454"/>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56" name="テキスト ボックス 455"/>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129540</xdr:rowOff>
    </xdr:from>
    <xdr:to>
      <xdr:col>20</xdr:col>
      <xdr:colOff>209550</xdr:colOff>
      <xdr:row>76</xdr:row>
      <xdr:rowOff>59689</xdr:rowOff>
    </xdr:to>
    <xdr:sp macro="" textlink="">
      <xdr:nvSpPr>
        <xdr:cNvPr id="457" name="円/楕円 456"/>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69867</xdr:rowOff>
    </xdr:from>
    <xdr:ext cx="762000" cy="259045"/>
    <xdr:sp macro="" textlink="">
      <xdr:nvSpPr>
        <xdr:cNvPr id="458" name="テキスト ボックス 457"/>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9" name="円/楕円 458"/>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104157</xdr:rowOff>
    </xdr:from>
    <xdr:ext cx="762000" cy="259045"/>
    <xdr:sp macro="" textlink="">
      <xdr:nvSpPr>
        <xdr:cNvPr id="460" name="テキスト ボックス 459"/>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北海道伊達市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105994</xdr:rowOff>
    </xdr:from>
    <xdr:to>
      <xdr:col>4</xdr:col>
      <xdr:colOff>1117600</xdr:colOff>
      <xdr:row>18</xdr:row>
      <xdr:rowOff>112446</xdr:rowOff>
    </xdr:to>
    <xdr:cxnSp macro="">
      <xdr:nvCxnSpPr>
        <xdr:cNvPr id="50" name="直線コネクタ 49"/>
        <xdr:cNvCxnSpPr/>
      </xdr:nvCxnSpPr>
      <xdr:spPr bwMode="auto">
        <a:xfrm>
          <a:off x="5003800" y="3239719"/>
          <a:ext cx="647700" cy="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105994</xdr:rowOff>
    </xdr:from>
    <xdr:to>
      <xdr:col>4</xdr:col>
      <xdr:colOff>469900</xdr:colOff>
      <xdr:row>18</xdr:row>
      <xdr:rowOff>121412</xdr:rowOff>
    </xdr:to>
    <xdr:cxnSp macro="">
      <xdr:nvCxnSpPr>
        <xdr:cNvPr id="53" name="直線コネクタ 52"/>
        <xdr:cNvCxnSpPr/>
      </xdr:nvCxnSpPr>
      <xdr:spPr bwMode="auto">
        <a:xfrm flipV="1">
          <a:off x="4305300" y="3239719"/>
          <a:ext cx="698500" cy="1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121412</xdr:rowOff>
    </xdr:from>
    <xdr:to>
      <xdr:col>3</xdr:col>
      <xdr:colOff>904875</xdr:colOff>
      <xdr:row>19</xdr:row>
      <xdr:rowOff>8166</xdr:rowOff>
    </xdr:to>
    <xdr:cxnSp macro="">
      <xdr:nvCxnSpPr>
        <xdr:cNvPr id="56" name="直線コネクタ 55"/>
        <xdr:cNvCxnSpPr/>
      </xdr:nvCxnSpPr>
      <xdr:spPr bwMode="auto">
        <a:xfrm flipV="1">
          <a:off x="3606800" y="3255137"/>
          <a:ext cx="698500" cy="58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100152</xdr:rowOff>
    </xdr:from>
    <xdr:to>
      <xdr:col>3</xdr:col>
      <xdr:colOff>206375</xdr:colOff>
      <xdr:row>19</xdr:row>
      <xdr:rowOff>8166</xdr:rowOff>
    </xdr:to>
    <xdr:cxnSp macro="">
      <xdr:nvCxnSpPr>
        <xdr:cNvPr id="59" name="直線コネクタ 58"/>
        <xdr:cNvCxnSpPr/>
      </xdr:nvCxnSpPr>
      <xdr:spPr bwMode="auto">
        <a:xfrm>
          <a:off x="2908300" y="3233877"/>
          <a:ext cx="698500" cy="7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61646</xdr:rowOff>
    </xdr:from>
    <xdr:to>
      <xdr:col>5</xdr:col>
      <xdr:colOff>34925</xdr:colOff>
      <xdr:row>18</xdr:row>
      <xdr:rowOff>163246</xdr:rowOff>
    </xdr:to>
    <xdr:sp macro="" textlink="">
      <xdr:nvSpPr>
        <xdr:cNvPr id="69" name="円/楕円 68"/>
        <xdr:cNvSpPr/>
      </xdr:nvSpPr>
      <xdr:spPr bwMode="auto">
        <a:xfrm>
          <a:off x="5600700" y="319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33723</xdr:rowOff>
    </xdr:from>
    <xdr:ext cx="762000" cy="259045"/>
    <xdr:sp macro="" textlink="">
      <xdr:nvSpPr>
        <xdr:cNvPr id="70" name="人口1人当たり決算額の推移該当値テキスト130"/>
        <xdr:cNvSpPr txBox="1"/>
      </xdr:nvSpPr>
      <xdr:spPr>
        <a:xfrm>
          <a:off x="5740400" y="316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55194</xdr:rowOff>
    </xdr:from>
    <xdr:to>
      <xdr:col>4</xdr:col>
      <xdr:colOff>520700</xdr:colOff>
      <xdr:row>18</xdr:row>
      <xdr:rowOff>156794</xdr:rowOff>
    </xdr:to>
    <xdr:sp macro="" textlink="">
      <xdr:nvSpPr>
        <xdr:cNvPr id="71" name="円/楕円 70"/>
        <xdr:cNvSpPr/>
      </xdr:nvSpPr>
      <xdr:spPr bwMode="auto">
        <a:xfrm>
          <a:off x="4953000" y="318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141571</xdr:rowOff>
    </xdr:from>
    <xdr:ext cx="736600" cy="259045"/>
    <xdr:sp macro="" textlink="">
      <xdr:nvSpPr>
        <xdr:cNvPr id="72" name="テキスト ボックス 71"/>
        <xdr:cNvSpPr txBox="1"/>
      </xdr:nvSpPr>
      <xdr:spPr>
        <a:xfrm>
          <a:off x="4622800" y="327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70612</xdr:rowOff>
    </xdr:from>
    <xdr:to>
      <xdr:col>3</xdr:col>
      <xdr:colOff>955675</xdr:colOff>
      <xdr:row>19</xdr:row>
      <xdr:rowOff>762</xdr:rowOff>
    </xdr:to>
    <xdr:sp macro="" textlink="">
      <xdr:nvSpPr>
        <xdr:cNvPr id="73" name="円/楕円 72"/>
        <xdr:cNvSpPr/>
      </xdr:nvSpPr>
      <xdr:spPr bwMode="auto">
        <a:xfrm>
          <a:off x="4254500" y="320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156989</xdr:rowOff>
    </xdr:from>
    <xdr:ext cx="762000" cy="259045"/>
    <xdr:sp macro="" textlink="">
      <xdr:nvSpPr>
        <xdr:cNvPr id="74" name="テキスト ボックス 73"/>
        <xdr:cNvSpPr txBox="1"/>
      </xdr:nvSpPr>
      <xdr:spPr>
        <a:xfrm>
          <a:off x="3924300" y="329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128816</xdr:rowOff>
    </xdr:from>
    <xdr:to>
      <xdr:col>3</xdr:col>
      <xdr:colOff>257175</xdr:colOff>
      <xdr:row>19</xdr:row>
      <xdr:rowOff>58966</xdr:rowOff>
    </xdr:to>
    <xdr:sp macro="" textlink="">
      <xdr:nvSpPr>
        <xdr:cNvPr id="75" name="円/楕円 74"/>
        <xdr:cNvSpPr/>
      </xdr:nvSpPr>
      <xdr:spPr bwMode="auto">
        <a:xfrm>
          <a:off x="3556000" y="326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43743</xdr:rowOff>
    </xdr:from>
    <xdr:ext cx="762000" cy="259045"/>
    <xdr:sp macro="" textlink="">
      <xdr:nvSpPr>
        <xdr:cNvPr id="76" name="テキスト ボックス 75"/>
        <xdr:cNvSpPr txBox="1"/>
      </xdr:nvSpPr>
      <xdr:spPr>
        <a:xfrm>
          <a:off x="3225800" y="334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49352</xdr:rowOff>
    </xdr:from>
    <xdr:to>
      <xdr:col>2</xdr:col>
      <xdr:colOff>692150</xdr:colOff>
      <xdr:row>18</xdr:row>
      <xdr:rowOff>150952</xdr:rowOff>
    </xdr:to>
    <xdr:sp macro="" textlink="">
      <xdr:nvSpPr>
        <xdr:cNvPr id="77" name="円/楕円 76"/>
        <xdr:cNvSpPr/>
      </xdr:nvSpPr>
      <xdr:spPr bwMode="auto">
        <a:xfrm>
          <a:off x="2857500" y="318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135729</xdr:rowOff>
    </xdr:from>
    <xdr:ext cx="762000" cy="259045"/>
    <xdr:sp macro="" textlink="">
      <xdr:nvSpPr>
        <xdr:cNvPr id="78" name="テキスト ボックス 77"/>
        <xdr:cNvSpPr txBox="1"/>
      </xdr:nvSpPr>
      <xdr:spPr>
        <a:xfrm>
          <a:off x="2527300" y="32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9294</xdr:rowOff>
    </xdr:from>
    <xdr:to>
      <xdr:col>4</xdr:col>
      <xdr:colOff>1117600</xdr:colOff>
      <xdr:row>38</xdr:row>
      <xdr:rowOff>11252</xdr:rowOff>
    </xdr:to>
    <xdr:cxnSp macro="">
      <xdr:nvCxnSpPr>
        <xdr:cNvPr id="112" name="直線コネクタ 111"/>
        <xdr:cNvCxnSpPr/>
      </xdr:nvCxnSpPr>
      <xdr:spPr bwMode="auto">
        <a:xfrm>
          <a:off x="5003800" y="7476894"/>
          <a:ext cx="647700" cy="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333178</xdr:rowOff>
    </xdr:from>
    <xdr:to>
      <xdr:col>4</xdr:col>
      <xdr:colOff>469900</xdr:colOff>
      <xdr:row>38</xdr:row>
      <xdr:rowOff>9294</xdr:rowOff>
    </xdr:to>
    <xdr:cxnSp macro="">
      <xdr:nvCxnSpPr>
        <xdr:cNvPr id="115" name="直線コネクタ 114"/>
        <xdr:cNvCxnSpPr/>
      </xdr:nvCxnSpPr>
      <xdr:spPr bwMode="auto">
        <a:xfrm>
          <a:off x="4305300" y="7457878"/>
          <a:ext cx="698500" cy="1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320468</xdr:rowOff>
    </xdr:from>
    <xdr:to>
      <xdr:col>3</xdr:col>
      <xdr:colOff>904875</xdr:colOff>
      <xdr:row>37</xdr:row>
      <xdr:rowOff>333178</xdr:rowOff>
    </xdr:to>
    <xdr:cxnSp macro="">
      <xdr:nvCxnSpPr>
        <xdr:cNvPr id="118" name="直線コネクタ 117"/>
        <xdr:cNvCxnSpPr/>
      </xdr:nvCxnSpPr>
      <xdr:spPr bwMode="auto">
        <a:xfrm>
          <a:off x="3606800" y="7445168"/>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320468</xdr:rowOff>
    </xdr:from>
    <xdr:to>
      <xdr:col>3</xdr:col>
      <xdr:colOff>206375</xdr:colOff>
      <xdr:row>37</xdr:row>
      <xdr:rowOff>323128</xdr:rowOff>
    </xdr:to>
    <xdr:cxnSp macro="">
      <xdr:nvCxnSpPr>
        <xdr:cNvPr id="121" name="直線コネクタ 120"/>
        <xdr:cNvCxnSpPr/>
      </xdr:nvCxnSpPr>
      <xdr:spPr bwMode="auto">
        <a:xfrm flipV="1">
          <a:off x="2908300" y="7445168"/>
          <a:ext cx="698500" cy="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303352</xdr:rowOff>
    </xdr:from>
    <xdr:to>
      <xdr:col>5</xdr:col>
      <xdr:colOff>34925</xdr:colOff>
      <xdr:row>38</xdr:row>
      <xdr:rowOff>62052</xdr:rowOff>
    </xdr:to>
    <xdr:sp macro="" textlink="">
      <xdr:nvSpPr>
        <xdr:cNvPr id="131" name="円/楕円 130"/>
        <xdr:cNvSpPr/>
      </xdr:nvSpPr>
      <xdr:spPr bwMode="auto">
        <a:xfrm>
          <a:off x="5600700" y="742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301394</xdr:rowOff>
    </xdr:from>
    <xdr:to>
      <xdr:col>4</xdr:col>
      <xdr:colOff>520700</xdr:colOff>
      <xdr:row>38</xdr:row>
      <xdr:rowOff>60094</xdr:rowOff>
    </xdr:to>
    <xdr:sp macro="" textlink="">
      <xdr:nvSpPr>
        <xdr:cNvPr id="133" name="円/楕円 132"/>
        <xdr:cNvSpPr/>
      </xdr:nvSpPr>
      <xdr:spPr bwMode="auto">
        <a:xfrm>
          <a:off x="4953000" y="742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44871</xdr:rowOff>
    </xdr:from>
    <xdr:ext cx="736600" cy="259045"/>
    <xdr:sp macro="" textlink="">
      <xdr:nvSpPr>
        <xdr:cNvPr id="134" name="テキスト ボックス 133"/>
        <xdr:cNvSpPr txBox="1"/>
      </xdr:nvSpPr>
      <xdr:spPr>
        <a:xfrm>
          <a:off x="4622800" y="751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282378</xdr:rowOff>
    </xdr:from>
    <xdr:to>
      <xdr:col>3</xdr:col>
      <xdr:colOff>955675</xdr:colOff>
      <xdr:row>38</xdr:row>
      <xdr:rowOff>41078</xdr:rowOff>
    </xdr:to>
    <xdr:sp macro="" textlink="">
      <xdr:nvSpPr>
        <xdr:cNvPr id="135" name="円/楕円 134"/>
        <xdr:cNvSpPr/>
      </xdr:nvSpPr>
      <xdr:spPr bwMode="auto">
        <a:xfrm>
          <a:off x="4254500" y="740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25855</xdr:rowOff>
    </xdr:from>
    <xdr:ext cx="762000" cy="259045"/>
    <xdr:sp macro="" textlink="">
      <xdr:nvSpPr>
        <xdr:cNvPr id="136" name="テキスト ボックス 135"/>
        <xdr:cNvSpPr txBox="1"/>
      </xdr:nvSpPr>
      <xdr:spPr>
        <a:xfrm>
          <a:off x="3924300" y="74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269668</xdr:rowOff>
    </xdr:from>
    <xdr:to>
      <xdr:col>3</xdr:col>
      <xdr:colOff>257175</xdr:colOff>
      <xdr:row>38</xdr:row>
      <xdr:rowOff>28368</xdr:rowOff>
    </xdr:to>
    <xdr:sp macro="" textlink="">
      <xdr:nvSpPr>
        <xdr:cNvPr id="137" name="円/楕円 136"/>
        <xdr:cNvSpPr/>
      </xdr:nvSpPr>
      <xdr:spPr bwMode="auto">
        <a:xfrm>
          <a:off x="3556000" y="739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38545</xdr:rowOff>
    </xdr:from>
    <xdr:ext cx="762000" cy="259045"/>
    <xdr:sp macro="" textlink="">
      <xdr:nvSpPr>
        <xdr:cNvPr id="138" name="テキスト ボックス 137"/>
        <xdr:cNvSpPr txBox="1"/>
      </xdr:nvSpPr>
      <xdr:spPr>
        <a:xfrm>
          <a:off x="3225800" y="716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272328</xdr:rowOff>
    </xdr:from>
    <xdr:to>
      <xdr:col>2</xdr:col>
      <xdr:colOff>692150</xdr:colOff>
      <xdr:row>38</xdr:row>
      <xdr:rowOff>31028</xdr:rowOff>
    </xdr:to>
    <xdr:sp macro="" textlink="">
      <xdr:nvSpPr>
        <xdr:cNvPr id="139" name="円/楕円 138"/>
        <xdr:cNvSpPr/>
      </xdr:nvSpPr>
      <xdr:spPr bwMode="auto">
        <a:xfrm>
          <a:off x="2857500" y="739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15805</xdr:rowOff>
    </xdr:from>
    <xdr:ext cx="762000" cy="259045"/>
    <xdr:sp macro="" textlink="">
      <xdr:nvSpPr>
        <xdr:cNvPr id="140" name="テキスト ボックス 139"/>
        <xdr:cNvSpPr txBox="1"/>
      </xdr:nvSpPr>
      <xdr:spPr>
        <a:xfrm>
          <a:off x="2527300" y="748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35,098
34,993
444.21
18,685,852
17,724,886
724,513
10,578,029
19,533,160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143383</xdr:rowOff>
    </xdr:from>
    <xdr:to>
      <xdr:col>6</xdr:col>
      <xdr:colOff>511175</xdr:colOff>
      <xdr:row>37</xdr:row>
      <xdr:rowOff>9347</xdr:rowOff>
    </xdr:to>
    <xdr:cxnSp macro="">
      <xdr:nvCxnSpPr>
        <xdr:cNvPr id="61" name="直線コネクタ 60"/>
        <xdr:cNvCxnSpPr/>
      </xdr:nvCxnSpPr>
      <xdr:spPr>
        <a:xfrm>
          <a:off x="3797300" y="6315583"/>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143383</xdr:rowOff>
    </xdr:from>
    <xdr:to>
      <xdr:col>5</xdr:col>
      <xdr:colOff>358775</xdr:colOff>
      <xdr:row>36</xdr:row>
      <xdr:rowOff>148895</xdr:rowOff>
    </xdr:to>
    <xdr:cxnSp macro="">
      <xdr:nvCxnSpPr>
        <xdr:cNvPr id="64" name="直線コネクタ 63"/>
        <xdr:cNvCxnSpPr/>
      </xdr:nvCxnSpPr>
      <xdr:spPr>
        <a:xfrm flipV="1">
          <a:off x="2908300" y="6315583"/>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148895</xdr:rowOff>
    </xdr:from>
    <xdr:to>
      <xdr:col>4</xdr:col>
      <xdr:colOff>155575</xdr:colOff>
      <xdr:row>36</xdr:row>
      <xdr:rowOff>161963</xdr:rowOff>
    </xdr:to>
    <xdr:cxnSp macro="">
      <xdr:nvCxnSpPr>
        <xdr:cNvPr id="67" name="直線コネクタ 66"/>
        <xdr:cNvCxnSpPr/>
      </xdr:nvCxnSpPr>
      <xdr:spPr>
        <a:xfrm flipV="1">
          <a:off x="2019300" y="6321095"/>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113449</xdr:rowOff>
    </xdr:from>
    <xdr:to>
      <xdr:col>2</xdr:col>
      <xdr:colOff>638175</xdr:colOff>
      <xdr:row>36</xdr:row>
      <xdr:rowOff>161963</xdr:rowOff>
    </xdr:to>
    <xdr:cxnSp macro="">
      <xdr:nvCxnSpPr>
        <xdr:cNvPr id="70" name="直線コネクタ 69"/>
        <xdr:cNvCxnSpPr/>
      </xdr:nvCxnSpPr>
      <xdr:spPr>
        <a:xfrm>
          <a:off x="1130300" y="6285649"/>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129997</xdr:rowOff>
    </xdr:from>
    <xdr:to>
      <xdr:col>6</xdr:col>
      <xdr:colOff>561975</xdr:colOff>
      <xdr:row>37</xdr:row>
      <xdr:rowOff>60147</xdr:rowOff>
    </xdr:to>
    <xdr:sp macro="" textlink="">
      <xdr:nvSpPr>
        <xdr:cNvPr id="80" name="円/楕円 79"/>
        <xdr:cNvSpPr/>
      </xdr:nvSpPr>
      <xdr:spPr>
        <a:xfrm>
          <a:off x="4584700" y="63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108424</xdr:rowOff>
    </xdr:from>
    <xdr:ext cx="534377" cy="259045"/>
    <xdr:sp macro="" textlink="">
      <xdr:nvSpPr>
        <xdr:cNvPr id="81" name="人件費該当値テキスト"/>
        <xdr:cNvSpPr txBox="1"/>
      </xdr:nvSpPr>
      <xdr:spPr>
        <a:xfrm>
          <a:off x="4686300" y="62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92583</xdr:rowOff>
    </xdr:from>
    <xdr:to>
      <xdr:col>5</xdr:col>
      <xdr:colOff>409575</xdr:colOff>
      <xdr:row>37</xdr:row>
      <xdr:rowOff>22733</xdr:rowOff>
    </xdr:to>
    <xdr:sp macro="" textlink="">
      <xdr:nvSpPr>
        <xdr:cNvPr id="82" name="円/楕円 81"/>
        <xdr:cNvSpPr/>
      </xdr:nvSpPr>
      <xdr:spPr>
        <a:xfrm>
          <a:off x="3746500" y="62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13860</xdr:rowOff>
    </xdr:from>
    <xdr:ext cx="534377" cy="259045"/>
    <xdr:sp macro="" textlink="">
      <xdr:nvSpPr>
        <xdr:cNvPr id="83" name="テキスト ボックス 82"/>
        <xdr:cNvSpPr txBox="1"/>
      </xdr:nvSpPr>
      <xdr:spPr>
        <a:xfrm>
          <a:off x="3530111" y="63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98095</xdr:rowOff>
    </xdr:from>
    <xdr:to>
      <xdr:col>4</xdr:col>
      <xdr:colOff>206375</xdr:colOff>
      <xdr:row>37</xdr:row>
      <xdr:rowOff>28245</xdr:rowOff>
    </xdr:to>
    <xdr:sp macro="" textlink="">
      <xdr:nvSpPr>
        <xdr:cNvPr id="84" name="円/楕円 83"/>
        <xdr:cNvSpPr/>
      </xdr:nvSpPr>
      <xdr:spPr>
        <a:xfrm>
          <a:off x="2857500" y="62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19372</xdr:rowOff>
    </xdr:from>
    <xdr:ext cx="534377" cy="259045"/>
    <xdr:sp macro="" textlink="">
      <xdr:nvSpPr>
        <xdr:cNvPr id="85" name="テキスト ボックス 84"/>
        <xdr:cNvSpPr txBox="1"/>
      </xdr:nvSpPr>
      <xdr:spPr>
        <a:xfrm>
          <a:off x="2641111" y="63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111163</xdr:rowOff>
    </xdr:from>
    <xdr:to>
      <xdr:col>3</xdr:col>
      <xdr:colOff>3175</xdr:colOff>
      <xdr:row>37</xdr:row>
      <xdr:rowOff>41313</xdr:rowOff>
    </xdr:to>
    <xdr:sp macro="" textlink="">
      <xdr:nvSpPr>
        <xdr:cNvPr id="86" name="円/楕円 85"/>
        <xdr:cNvSpPr/>
      </xdr:nvSpPr>
      <xdr:spPr>
        <a:xfrm>
          <a:off x="1968500" y="6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32440</xdr:rowOff>
    </xdr:from>
    <xdr:ext cx="534377" cy="259045"/>
    <xdr:sp macro="" textlink="">
      <xdr:nvSpPr>
        <xdr:cNvPr id="87" name="テキスト ボックス 86"/>
        <xdr:cNvSpPr txBox="1"/>
      </xdr:nvSpPr>
      <xdr:spPr>
        <a:xfrm>
          <a:off x="1752111" y="63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62649</xdr:rowOff>
    </xdr:from>
    <xdr:to>
      <xdr:col>1</xdr:col>
      <xdr:colOff>485775</xdr:colOff>
      <xdr:row>36</xdr:row>
      <xdr:rowOff>164249</xdr:rowOff>
    </xdr:to>
    <xdr:sp macro="" textlink="">
      <xdr:nvSpPr>
        <xdr:cNvPr id="88" name="円/楕円 87"/>
        <xdr:cNvSpPr/>
      </xdr:nvSpPr>
      <xdr:spPr>
        <a:xfrm>
          <a:off x="1079500" y="6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155376</xdr:rowOff>
    </xdr:from>
    <xdr:ext cx="534377" cy="259045"/>
    <xdr:sp macro="" textlink="">
      <xdr:nvSpPr>
        <xdr:cNvPr id="89" name="テキスト ボックス 88"/>
        <xdr:cNvSpPr txBox="1"/>
      </xdr:nvSpPr>
      <xdr:spPr>
        <a:xfrm>
          <a:off x="863111" y="6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37554</xdr:rowOff>
    </xdr:from>
    <xdr:to>
      <xdr:col>6</xdr:col>
      <xdr:colOff>511175</xdr:colOff>
      <xdr:row>56</xdr:row>
      <xdr:rowOff>76200</xdr:rowOff>
    </xdr:to>
    <xdr:cxnSp macro="">
      <xdr:nvCxnSpPr>
        <xdr:cNvPr id="119" name="直線コネクタ 118"/>
        <xdr:cNvCxnSpPr/>
      </xdr:nvCxnSpPr>
      <xdr:spPr>
        <a:xfrm flipV="1">
          <a:off x="3797300" y="9638754"/>
          <a:ext cx="838200" cy="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76200</xdr:rowOff>
    </xdr:from>
    <xdr:to>
      <xdr:col>5</xdr:col>
      <xdr:colOff>358775</xdr:colOff>
      <xdr:row>56</xdr:row>
      <xdr:rowOff>118402</xdr:rowOff>
    </xdr:to>
    <xdr:cxnSp macro="">
      <xdr:nvCxnSpPr>
        <xdr:cNvPr id="122" name="直線コネクタ 121"/>
        <xdr:cNvCxnSpPr/>
      </xdr:nvCxnSpPr>
      <xdr:spPr>
        <a:xfrm flipV="1">
          <a:off x="2908300" y="9677400"/>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118402</xdr:rowOff>
    </xdr:from>
    <xdr:to>
      <xdr:col>4</xdr:col>
      <xdr:colOff>155575</xdr:colOff>
      <xdr:row>57</xdr:row>
      <xdr:rowOff>72746</xdr:rowOff>
    </xdr:to>
    <xdr:cxnSp macro="">
      <xdr:nvCxnSpPr>
        <xdr:cNvPr id="125" name="直線コネクタ 124"/>
        <xdr:cNvCxnSpPr/>
      </xdr:nvCxnSpPr>
      <xdr:spPr>
        <a:xfrm flipV="1">
          <a:off x="2019300" y="9719602"/>
          <a:ext cx="889000" cy="1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72746</xdr:rowOff>
    </xdr:from>
    <xdr:to>
      <xdr:col>2</xdr:col>
      <xdr:colOff>638175</xdr:colOff>
      <xdr:row>57</xdr:row>
      <xdr:rowOff>76594</xdr:rowOff>
    </xdr:to>
    <xdr:cxnSp macro="">
      <xdr:nvCxnSpPr>
        <xdr:cNvPr id="128" name="直線コネクタ 127"/>
        <xdr:cNvCxnSpPr/>
      </xdr:nvCxnSpPr>
      <xdr:spPr>
        <a:xfrm flipV="1">
          <a:off x="1130300" y="984539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158204</xdr:rowOff>
    </xdr:from>
    <xdr:to>
      <xdr:col>6</xdr:col>
      <xdr:colOff>561975</xdr:colOff>
      <xdr:row>56</xdr:row>
      <xdr:rowOff>88354</xdr:rowOff>
    </xdr:to>
    <xdr:sp macro="" textlink="">
      <xdr:nvSpPr>
        <xdr:cNvPr id="138" name="円/楕円 137"/>
        <xdr:cNvSpPr/>
      </xdr:nvSpPr>
      <xdr:spPr>
        <a:xfrm>
          <a:off x="4584700" y="95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136631</xdr:rowOff>
    </xdr:from>
    <xdr:ext cx="534377" cy="259045"/>
    <xdr:sp macro="" textlink="">
      <xdr:nvSpPr>
        <xdr:cNvPr id="139" name="物件費該当値テキスト"/>
        <xdr:cNvSpPr txBox="1"/>
      </xdr:nvSpPr>
      <xdr:spPr>
        <a:xfrm>
          <a:off x="4686300" y="956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25400</xdr:rowOff>
    </xdr:from>
    <xdr:to>
      <xdr:col>5</xdr:col>
      <xdr:colOff>409575</xdr:colOff>
      <xdr:row>56</xdr:row>
      <xdr:rowOff>127000</xdr:rowOff>
    </xdr:to>
    <xdr:sp macro="" textlink="">
      <xdr:nvSpPr>
        <xdr:cNvPr id="140" name="円/楕円 139"/>
        <xdr:cNvSpPr/>
      </xdr:nvSpPr>
      <xdr:spPr>
        <a:xfrm>
          <a:off x="3746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118127</xdr:rowOff>
    </xdr:from>
    <xdr:ext cx="534377" cy="259045"/>
    <xdr:sp macro="" textlink="">
      <xdr:nvSpPr>
        <xdr:cNvPr id="141" name="テキスト ボックス 140"/>
        <xdr:cNvSpPr txBox="1"/>
      </xdr:nvSpPr>
      <xdr:spPr>
        <a:xfrm>
          <a:off x="3530111" y="97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67602</xdr:rowOff>
    </xdr:from>
    <xdr:to>
      <xdr:col>4</xdr:col>
      <xdr:colOff>206375</xdr:colOff>
      <xdr:row>56</xdr:row>
      <xdr:rowOff>169202</xdr:rowOff>
    </xdr:to>
    <xdr:sp macro="" textlink="">
      <xdr:nvSpPr>
        <xdr:cNvPr id="142" name="円/楕円 141"/>
        <xdr:cNvSpPr/>
      </xdr:nvSpPr>
      <xdr:spPr>
        <a:xfrm>
          <a:off x="2857500" y="96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160329</xdr:rowOff>
    </xdr:from>
    <xdr:ext cx="534377" cy="259045"/>
    <xdr:sp macro="" textlink="">
      <xdr:nvSpPr>
        <xdr:cNvPr id="143" name="テキスト ボックス 142"/>
        <xdr:cNvSpPr txBox="1"/>
      </xdr:nvSpPr>
      <xdr:spPr>
        <a:xfrm>
          <a:off x="2641111" y="976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21946</xdr:rowOff>
    </xdr:from>
    <xdr:to>
      <xdr:col>3</xdr:col>
      <xdr:colOff>3175</xdr:colOff>
      <xdr:row>57</xdr:row>
      <xdr:rowOff>123546</xdr:rowOff>
    </xdr:to>
    <xdr:sp macro="" textlink="">
      <xdr:nvSpPr>
        <xdr:cNvPr id="144" name="円/楕円 143"/>
        <xdr:cNvSpPr/>
      </xdr:nvSpPr>
      <xdr:spPr>
        <a:xfrm>
          <a:off x="1968500" y="97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114673</xdr:rowOff>
    </xdr:from>
    <xdr:ext cx="534377" cy="259045"/>
    <xdr:sp macro="" textlink="">
      <xdr:nvSpPr>
        <xdr:cNvPr id="145" name="テキスト ボックス 144"/>
        <xdr:cNvSpPr txBox="1"/>
      </xdr:nvSpPr>
      <xdr:spPr>
        <a:xfrm>
          <a:off x="1752111" y="98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25794</xdr:rowOff>
    </xdr:from>
    <xdr:to>
      <xdr:col>1</xdr:col>
      <xdr:colOff>485775</xdr:colOff>
      <xdr:row>57</xdr:row>
      <xdr:rowOff>127394</xdr:rowOff>
    </xdr:to>
    <xdr:sp macro="" textlink="">
      <xdr:nvSpPr>
        <xdr:cNvPr id="146" name="円/楕円 145"/>
        <xdr:cNvSpPr/>
      </xdr:nvSpPr>
      <xdr:spPr>
        <a:xfrm>
          <a:off x="1079500" y="97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118521</xdr:rowOff>
    </xdr:from>
    <xdr:ext cx="534377" cy="259045"/>
    <xdr:sp macro="" textlink="">
      <xdr:nvSpPr>
        <xdr:cNvPr id="147" name="テキスト ボックス 146"/>
        <xdr:cNvSpPr txBox="1"/>
      </xdr:nvSpPr>
      <xdr:spPr>
        <a:xfrm>
          <a:off x="863111" y="9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151000</xdr:rowOff>
    </xdr:from>
    <xdr:to>
      <xdr:col>6</xdr:col>
      <xdr:colOff>511175</xdr:colOff>
      <xdr:row>77</xdr:row>
      <xdr:rowOff>168537</xdr:rowOff>
    </xdr:to>
    <xdr:cxnSp macro="">
      <xdr:nvCxnSpPr>
        <xdr:cNvPr id="178" name="直線コネクタ 177"/>
        <xdr:cNvCxnSpPr/>
      </xdr:nvCxnSpPr>
      <xdr:spPr>
        <a:xfrm flipV="1">
          <a:off x="3797300" y="13352650"/>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168537</xdr:rowOff>
    </xdr:from>
    <xdr:to>
      <xdr:col>5</xdr:col>
      <xdr:colOff>358775</xdr:colOff>
      <xdr:row>77</xdr:row>
      <xdr:rowOff>168797</xdr:rowOff>
    </xdr:to>
    <xdr:cxnSp macro="">
      <xdr:nvCxnSpPr>
        <xdr:cNvPr id="181" name="直線コネクタ 180"/>
        <xdr:cNvCxnSpPr/>
      </xdr:nvCxnSpPr>
      <xdr:spPr>
        <a:xfrm flipV="1">
          <a:off x="2908300" y="1337018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168797</xdr:rowOff>
    </xdr:from>
    <xdr:to>
      <xdr:col>4</xdr:col>
      <xdr:colOff>155575</xdr:colOff>
      <xdr:row>78</xdr:row>
      <xdr:rowOff>6556</xdr:rowOff>
    </xdr:to>
    <xdr:cxnSp macro="">
      <xdr:nvCxnSpPr>
        <xdr:cNvPr id="184" name="直線コネクタ 183"/>
        <xdr:cNvCxnSpPr/>
      </xdr:nvCxnSpPr>
      <xdr:spPr>
        <a:xfrm flipV="1">
          <a:off x="2019300" y="13370447"/>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6556</xdr:rowOff>
    </xdr:from>
    <xdr:to>
      <xdr:col>2</xdr:col>
      <xdr:colOff>638175</xdr:colOff>
      <xdr:row>78</xdr:row>
      <xdr:rowOff>18346</xdr:rowOff>
    </xdr:to>
    <xdr:cxnSp macro="">
      <xdr:nvCxnSpPr>
        <xdr:cNvPr id="187" name="直線コネクタ 186"/>
        <xdr:cNvCxnSpPr/>
      </xdr:nvCxnSpPr>
      <xdr:spPr>
        <a:xfrm flipV="1">
          <a:off x="1130300" y="13379656"/>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100200</xdr:rowOff>
    </xdr:from>
    <xdr:to>
      <xdr:col>6</xdr:col>
      <xdr:colOff>561975</xdr:colOff>
      <xdr:row>78</xdr:row>
      <xdr:rowOff>30350</xdr:rowOff>
    </xdr:to>
    <xdr:sp macro="" textlink="">
      <xdr:nvSpPr>
        <xdr:cNvPr id="197" name="円/楕円 196"/>
        <xdr:cNvSpPr/>
      </xdr:nvSpPr>
      <xdr:spPr>
        <a:xfrm>
          <a:off x="4584700" y="133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123077</xdr:rowOff>
    </xdr:from>
    <xdr:ext cx="469744" cy="259045"/>
    <xdr:sp macro="" textlink="">
      <xdr:nvSpPr>
        <xdr:cNvPr id="198" name="維持補修費該当値テキスト"/>
        <xdr:cNvSpPr txBox="1"/>
      </xdr:nvSpPr>
      <xdr:spPr>
        <a:xfrm>
          <a:off x="4686300" y="131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117737</xdr:rowOff>
    </xdr:from>
    <xdr:to>
      <xdr:col>5</xdr:col>
      <xdr:colOff>409575</xdr:colOff>
      <xdr:row>78</xdr:row>
      <xdr:rowOff>47887</xdr:rowOff>
    </xdr:to>
    <xdr:sp macro="" textlink="">
      <xdr:nvSpPr>
        <xdr:cNvPr id="199" name="円/楕円 198"/>
        <xdr:cNvSpPr/>
      </xdr:nvSpPr>
      <xdr:spPr>
        <a:xfrm>
          <a:off x="3746500" y="133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64414</xdr:rowOff>
    </xdr:from>
    <xdr:ext cx="469744" cy="259045"/>
    <xdr:sp macro="" textlink="">
      <xdr:nvSpPr>
        <xdr:cNvPr id="200" name="テキスト ボックス 199"/>
        <xdr:cNvSpPr txBox="1"/>
      </xdr:nvSpPr>
      <xdr:spPr>
        <a:xfrm>
          <a:off x="3562427" y="1309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117997</xdr:rowOff>
    </xdr:from>
    <xdr:to>
      <xdr:col>4</xdr:col>
      <xdr:colOff>206375</xdr:colOff>
      <xdr:row>78</xdr:row>
      <xdr:rowOff>48147</xdr:rowOff>
    </xdr:to>
    <xdr:sp macro="" textlink="">
      <xdr:nvSpPr>
        <xdr:cNvPr id="201" name="円/楕円 200"/>
        <xdr:cNvSpPr/>
      </xdr:nvSpPr>
      <xdr:spPr>
        <a:xfrm>
          <a:off x="2857500" y="133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64674</xdr:rowOff>
    </xdr:from>
    <xdr:ext cx="469744" cy="259045"/>
    <xdr:sp macro="" textlink="">
      <xdr:nvSpPr>
        <xdr:cNvPr id="202" name="テキスト ボックス 201"/>
        <xdr:cNvSpPr txBox="1"/>
      </xdr:nvSpPr>
      <xdr:spPr>
        <a:xfrm>
          <a:off x="2673427" y="130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127206</xdr:rowOff>
    </xdr:from>
    <xdr:to>
      <xdr:col>3</xdr:col>
      <xdr:colOff>3175</xdr:colOff>
      <xdr:row>78</xdr:row>
      <xdr:rowOff>57356</xdr:rowOff>
    </xdr:to>
    <xdr:sp macro="" textlink="">
      <xdr:nvSpPr>
        <xdr:cNvPr id="203" name="円/楕円 202"/>
        <xdr:cNvSpPr/>
      </xdr:nvSpPr>
      <xdr:spPr>
        <a:xfrm>
          <a:off x="1968500" y="133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73883</xdr:rowOff>
    </xdr:from>
    <xdr:ext cx="469744" cy="259045"/>
    <xdr:sp macro="" textlink="">
      <xdr:nvSpPr>
        <xdr:cNvPr id="204" name="テキスト ボックス 203"/>
        <xdr:cNvSpPr txBox="1"/>
      </xdr:nvSpPr>
      <xdr:spPr>
        <a:xfrm>
          <a:off x="1784427" y="1310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138996</xdr:rowOff>
    </xdr:from>
    <xdr:to>
      <xdr:col>1</xdr:col>
      <xdr:colOff>485775</xdr:colOff>
      <xdr:row>78</xdr:row>
      <xdr:rowOff>69146</xdr:rowOff>
    </xdr:to>
    <xdr:sp macro="" textlink="">
      <xdr:nvSpPr>
        <xdr:cNvPr id="205" name="円/楕円 204"/>
        <xdr:cNvSpPr/>
      </xdr:nvSpPr>
      <xdr:spPr>
        <a:xfrm>
          <a:off x="1079500" y="133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85673</xdr:rowOff>
    </xdr:from>
    <xdr:ext cx="469744" cy="259045"/>
    <xdr:sp macro="" textlink="">
      <xdr:nvSpPr>
        <xdr:cNvPr id="206" name="テキスト ボックス 205"/>
        <xdr:cNvSpPr txBox="1"/>
      </xdr:nvSpPr>
      <xdr:spPr>
        <a:xfrm>
          <a:off x="895427" y="131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73316</xdr:rowOff>
    </xdr:from>
    <xdr:to>
      <xdr:col>6</xdr:col>
      <xdr:colOff>511175</xdr:colOff>
      <xdr:row>96</xdr:row>
      <xdr:rowOff>129006</xdr:rowOff>
    </xdr:to>
    <xdr:cxnSp macro="">
      <xdr:nvCxnSpPr>
        <xdr:cNvPr id="236" name="直線コネクタ 235"/>
        <xdr:cNvCxnSpPr/>
      </xdr:nvCxnSpPr>
      <xdr:spPr>
        <a:xfrm flipV="1">
          <a:off x="3797300" y="16532516"/>
          <a:ext cx="838200" cy="5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115342</xdr:rowOff>
    </xdr:from>
    <xdr:to>
      <xdr:col>5</xdr:col>
      <xdr:colOff>358775</xdr:colOff>
      <xdr:row>96</xdr:row>
      <xdr:rowOff>129006</xdr:rowOff>
    </xdr:to>
    <xdr:cxnSp macro="">
      <xdr:nvCxnSpPr>
        <xdr:cNvPr id="239" name="直線コネクタ 238"/>
        <xdr:cNvCxnSpPr/>
      </xdr:nvCxnSpPr>
      <xdr:spPr>
        <a:xfrm>
          <a:off x="2908300" y="16574542"/>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115342</xdr:rowOff>
    </xdr:from>
    <xdr:to>
      <xdr:col>4</xdr:col>
      <xdr:colOff>155575</xdr:colOff>
      <xdr:row>97</xdr:row>
      <xdr:rowOff>11836</xdr:rowOff>
    </xdr:to>
    <xdr:cxnSp macro="">
      <xdr:nvCxnSpPr>
        <xdr:cNvPr id="242" name="直線コネクタ 241"/>
        <xdr:cNvCxnSpPr/>
      </xdr:nvCxnSpPr>
      <xdr:spPr>
        <a:xfrm flipV="1">
          <a:off x="2019300" y="16574542"/>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11836</xdr:rowOff>
    </xdr:from>
    <xdr:to>
      <xdr:col>2</xdr:col>
      <xdr:colOff>638175</xdr:colOff>
      <xdr:row>97</xdr:row>
      <xdr:rowOff>18390</xdr:rowOff>
    </xdr:to>
    <xdr:cxnSp macro="">
      <xdr:nvCxnSpPr>
        <xdr:cNvPr id="245" name="直線コネクタ 244"/>
        <xdr:cNvCxnSpPr/>
      </xdr:nvCxnSpPr>
      <xdr:spPr>
        <a:xfrm flipV="1">
          <a:off x="1130300" y="16642486"/>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22516</xdr:rowOff>
    </xdr:from>
    <xdr:to>
      <xdr:col>6</xdr:col>
      <xdr:colOff>561975</xdr:colOff>
      <xdr:row>96</xdr:row>
      <xdr:rowOff>124116</xdr:rowOff>
    </xdr:to>
    <xdr:sp macro="" textlink="">
      <xdr:nvSpPr>
        <xdr:cNvPr id="255" name="円/楕円 254"/>
        <xdr:cNvSpPr/>
      </xdr:nvSpPr>
      <xdr:spPr>
        <a:xfrm>
          <a:off x="4584700" y="1648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45393</xdr:rowOff>
    </xdr:from>
    <xdr:ext cx="534377" cy="259045"/>
    <xdr:sp macro="" textlink="">
      <xdr:nvSpPr>
        <xdr:cNvPr id="256" name="扶助費該当値テキスト"/>
        <xdr:cNvSpPr txBox="1"/>
      </xdr:nvSpPr>
      <xdr:spPr>
        <a:xfrm>
          <a:off x="4686300" y="163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78206</xdr:rowOff>
    </xdr:from>
    <xdr:to>
      <xdr:col>5</xdr:col>
      <xdr:colOff>409575</xdr:colOff>
      <xdr:row>97</xdr:row>
      <xdr:rowOff>8356</xdr:rowOff>
    </xdr:to>
    <xdr:sp macro="" textlink="">
      <xdr:nvSpPr>
        <xdr:cNvPr id="257" name="円/楕円 256"/>
        <xdr:cNvSpPr/>
      </xdr:nvSpPr>
      <xdr:spPr>
        <a:xfrm>
          <a:off x="3746500" y="16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24883</xdr:rowOff>
    </xdr:from>
    <xdr:ext cx="534377" cy="259045"/>
    <xdr:sp macro="" textlink="">
      <xdr:nvSpPr>
        <xdr:cNvPr id="258" name="テキスト ボックス 257"/>
        <xdr:cNvSpPr txBox="1"/>
      </xdr:nvSpPr>
      <xdr:spPr>
        <a:xfrm>
          <a:off x="3530111" y="1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64542</xdr:rowOff>
    </xdr:from>
    <xdr:to>
      <xdr:col>4</xdr:col>
      <xdr:colOff>206375</xdr:colOff>
      <xdr:row>96</xdr:row>
      <xdr:rowOff>166142</xdr:rowOff>
    </xdr:to>
    <xdr:sp macro="" textlink="">
      <xdr:nvSpPr>
        <xdr:cNvPr id="259" name="円/楕円 258"/>
        <xdr:cNvSpPr/>
      </xdr:nvSpPr>
      <xdr:spPr>
        <a:xfrm>
          <a:off x="2857500" y="165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11219</xdr:rowOff>
    </xdr:from>
    <xdr:ext cx="534377" cy="259045"/>
    <xdr:sp macro="" textlink="">
      <xdr:nvSpPr>
        <xdr:cNvPr id="260" name="テキスト ボックス 259"/>
        <xdr:cNvSpPr txBox="1"/>
      </xdr:nvSpPr>
      <xdr:spPr>
        <a:xfrm>
          <a:off x="2641111" y="162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132486</xdr:rowOff>
    </xdr:from>
    <xdr:to>
      <xdr:col>3</xdr:col>
      <xdr:colOff>3175</xdr:colOff>
      <xdr:row>97</xdr:row>
      <xdr:rowOff>62636</xdr:rowOff>
    </xdr:to>
    <xdr:sp macro="" textlink="">
      <xdr:nvSpPr>
        <xdr:cNvPr id="261" name="円/楕円 260"/>
        <xdr:cNvSpPr/>
      </xdr:nvSpPr>
      <xdr:spPr>
        <a:xfrm>
          <a:off x="1968500" y="165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79163</xdr:rowOff>
    </xdr:from>
    <xdr:ext cx="534377" cy="259045"/>
    <xdr:sp macro="" textlink="">
      <xdr:nvSpPr>
        <xdr:cNvPr id="262" name="テキスト ボックス 261"/>
        <xdr:cNvSpPr txBox="1"/>
      </xdr:nvSpPr>
      <xdr:spPr>
        <a:xfrm>
          <a:off x="1752111" y="163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139040</xdr:rowOff>
    </xdr:from>
    <xdr:to>
      <xdr:col>1</xdr:col>
      <xdr:colOff>485775</xdr:colOff>
      <xdr:row>97</xdr:row>
      <xdr:rowOff>69190</xdr:rowOff>
    </xdr:to>
    <xdr:sp macro="" textlink="">
      <xdr:nvSpPr>
        <xdr:cNvPr id="263" name="円/楕円 262"/>
        <xdr:cNvSpPr/>
      </xdr:nvSpPr>
      <xdr:spPr>
        <a:xfrm>
          <a:off x="1079500" y="165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85717</xdr:rowOff>
    </xdr:from>
    <xdr:ext cx="534377" cy="259045"/>
    <xdr:sp macro="" textlink="">
      <xdr:nvSpPr>
        <xdr:cNvPr id="264" name="テキスト ボックス 263"/>
        <xdr:cNvSpPr txBox="1"/>
      </xdr:nvSpPr>
      <xdr:spPr>
        <a:xfrm>
          <a:off x="863111" y="163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95790</xdr:rowOff>
    </xdr:from>
    <xdr:to>
      <xdr:col>15</xdr:col>
      <xdr:colOff>180975</xdr:colOff>
      <xdr:row>36</xdr:row>
      <xdr:rowOff>26467</xdr:rowOff>
    </xdr:to>
    <xdr:cxnSp macro="">
      <xdr:nvCxnSpPr>
        <xdr:cNvPr id="297" name="直線コネクタ 296"/>
        <xdr:cNvCxnSpPr/>
      </xdr:nvCxnSpPr>
      <xdr:spPr>
        <a:xfrm>
          <a:off x="9639300" y="6096540"/>
          <a:ext cx="8382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95790</xdr:rowOff>
    </xdr:from>
    <xdr:to>
      <xdr:col>14</xdr:col>
      <xdr:colOff>28575</xdr:colOff>
      <xdr:row>36</xdr:row>
      <xdr:rowOff>21514</xdr:rowOff>
    </xdr:to>
    <xdr:cxnSp macro="">
      <xdr:nvCxnSpPr>
        <xdr:cNvPr id="300" name="直線コネクタ 299"/>
        <xdr:cNvCxnSpPr/>
      </xdr:nvCxnSpPr>
      <xdr:spPr>
        <a:xfrm flipV="1">
          <a:off x="8750300" y="6096540"/>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18018</xdr:rowOff>
    </xdr:from>
    <xdr:to>
      <xdr:col>12</xdr:col>
      <xdr:colOff>511175</xdr:colOff>
      <xdr:row>36</xdr:row>
      <xdr:rowOff>21514</xdr:rowOff>
    </xdr:to>
    <xdr:cxnSp macro="">
      <xdr:nvCxnSpPr>
        <xdr:cNvPr id="303" name="直線コネクタ 302"/>
        <xdr:cNvCxnSpPr/>
      </xdr:nvCxnSpPr>
      <xdr:spPr>
        <a:xfrm>
          <a:off x="7861300" y="6190218"/>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18018</xdr:rowOff>
    </xdr:from>
    <xdr:to>
      <xdr:col>11</xdr:col>
      <xdr:colOff>307975</xdr:colOff>
      <xdr:row>36</xdr:row>
      <xdr:rowOff>119678</xdr:rowOff>
    </xdr:to>
    <xdr:cxnSp macro="">
      <xdr:nvCxnSpPr>
        <xdr:cNvPr id="306" name="直線コネクタ 305"/>
        <xdr:cNvCxnSpPr/>
      </xdr:nvCxnSpPr>
      <xdr:spPr>
        <a:xfrm flipV="1">
          <a:off x="6972300" y="6190218"/>
          <a:ext cx="889000" cy="10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147117</xdr:rowOff>
    </xdr:from>
    <xdr:to>
      <xdr:col>15</xdr:col>
      <xdr:colOff>231775</xdr:colOff>
      <xdr:row>36</xdr:row>
      <xdr:rowOff>77267</xdr:rowOff>
    </xdr:to>
    <xdr:sp macro="" textlink="">
      <xdr:nvSpPr>
        <xdr:cNvPr id="316" name="円/楕円 315"/>
        <xdr:cNvSpPr/>
      </xdr:nvSpPr>
      <xdr:spPr>
        <a:xfrm>
          <a:off x="10426700" y="61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169994</xdr:rowOff>
    </xdr:from>
    <xdr:ext cx="534377" cy="259045"/>
    <xdr:sp macro="" textlink="">
      <xdr:nvSpPr>
        <xdr:cNvPr id="317" name="補助費等該当値テキスト"/>
        <xdr:cNvSpPr txBox="1"/>
      </xdr:nvSpPr>
      <xdr:spPr>
        <a:xfrm>
          <a:off x="10528300" y="59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44990</xdr:rowOff>
    </xdr:from>
    <xdr:to>
      <xdr:col>14</xdr:col>
      <xdr:colOff>79375</xdr:colOff>
      <xdr:row>35</xdr:row>
      <xdr:rowOff>146590</xdr:rowOff>
    </xdr:to>
    <xdr:sp macro="" textlink="">
      <xdr:nvSpPr>
        <xdr:cNvPr id="318" name="円/楕円 317"/>
        <xdr:cNvSpPr/>
      </xdr:nvSpPr>
      <xdr:spPr>
        <a:xfrm>
          <a:off x="9588500" y="60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163117</xdr:rowOff>
    </xdr:from>
    <xdr:ext cx="534377" cy="259045"/>
    <xdr:sp macro="" textlink="">
      <xdr:nvSpPr>
        <xdr:cNvPr id="319" name="テキスト ボックス 318"/>
        <xdr:cNvSpPr txBox="1"/>
      </xdr:nvSpPr>
      <xdr:spPr>
        <a:xfrm>
          <a:off x="9372111" y="58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142164</xdr:rowOff>
    </xdr:from>
    <xdr:to>
      <xdr:col>12</xdr:col>
      <xdr:colOff>561975</xdr:colOff>
      <xdr:row>36</xdr:row>
      <xdr:rowOff>72314</xdr:rowOff>
    </xdr:to>
    <xdr:sp macro="" textlink="">
      <xdr:nvSpPr>
        <xdr:cNvPr id="320" name="円/楕円 319"/>
        <xdr:cNvSpPr/>
      </xdr:nvSpPr>
      <xdr:spPr>
        <a:xfrm>
          <a:off x="86995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88841</xdr:rowOff>
    </xdr:from>
    <xdr:ext cx="534377" cy="259045"/>
    <xdr:sp macro="" textlink="">
      <xdr:nvSpPr>
        <xdr:cNvPr id="321" name="テキスト ボックス 320"/>
        <xdr:cNvSpPr txBox="1"/>
      </xdr:nvSpPr>
      <xdr:spPr>
        <a:xfrm>
          <a:off x="8483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138668</xdr:rowOff>
    </xdr:from>
    <xdr:to>
      <xdr:col>11</xdr:col>
      <xdr:colOff>358775</xdr:colOff>
      <xdr:row>36</xdr:row>
      <xdr:rowOff>68818</xdr:rowOff>
    </xdr:to>
    <xdr:sp macro="" textlink="">
      <xdr:nvSpPr>
        <xdr:cNvPr id="322" name="円/楕円 321"/>
        <xdr:cNvSpPr/>
      </xdr:nvSpPr>
      <xdr:spPr>
        <a:xfrm>
          <a:off x="7810500" y="613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85345</xdr:rowOff>
    </xdr:from>
    <xdr:ext cx="534377" cy="259045"/>
    <xdr:sp macro="" textlink="">
      <xdr:nvSpPr>
        <xdr:cNvPr id="323" name="テキスト ボックス 322"/>
        <xdr:cNvSpPr txBox="1"/>
      </xdr:nvSpPr>
      <xdr:spPr>
        <a:xfrm>
          <a:off x="7594111" y="59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68878</xdr:rowOff>
    </xdr:from>
    <xdr:to>
      <xdr:col>10</xdr:col>
      <xdr:colOff>155575</xdr:colOff>
      <xdr:row>36</xdr:row>
      <xdr:rowOff>170478</xdr:rowOff>
    </xdr:to>
    <xdr:sp macro="" textlink="">
      <xdr:nvSpPr>
        <xdr:cNvPr id="324" name="円/楕円 323"/>
        <xdr:cNvSpPr/>
      </xdr:nvSpPr>
      <xdr:spPr>
        <a:xfrm>
          <a:off x="6921500" y="62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161605</xdr:rowOff>
    </xdr:from>
    <xdr:ext cx="534377" cy="259045"/>
    <xdr:sp macro="" textlink="">
      <xdr:nvSpPr>
        <xdr:cNvPr id="325" name="テキスト ボックス 324"/>
        <xdr:cNvSpPr txBox="1"/>
      </xdr:nvSpPr>
      <xdr:spPr>
        <a:xfrm>
          <a:off x="6705111" y="63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143838</xdr:rowOff>
    </xdr:from>
    <xdr:to>
      <xdr:col>15</xdr:col>
      <xdr:colOff>180975</xdr:colOff>
      <xdr:row>57</xdr:row>
      <xdr:rowOff>113214</xdr:rowOff>
    </xdr:to>
    <xdr:cxnSp macro="">
      <xdr:nvCxnSpPr>
        <xdr:cNvPr id="352" name="直線コネクタ 351"/>
        <xdr:cNvCxnSpPr/>
      </xdr:nvCxnSpPr>
      <xdr:spPr>
        <a:xfrm flipV="1">
          <a:off x="9639300" y="9745038"/>
          <a:ext cx="838200" cy="14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116629</xdr:rowOff>
    </xdr:from>
    <xdr:to>
      <xdr:col>14</xdr:col>
      <xdr:colOff>28575</xdr:colOff>
      <xdr:row>57</xdr:row>
      <xdr:rowOff>113214</xdr:rowOff>
    </xdr:to>
    <xdr:cxnSp macro="">
      <xdr:nvCxnSpPr>
        <xdr:cNvPr id="355" name="直線コネクタ 354"/>
        <xdr:cNvCxnSpPr/>
      </xdr:nvCxnSpPr>
      <xdr:spPr>
        <a:xfrm>
          <a:off x="8750300" y="9717829"/>
          <a:ext cx="889000" cy="1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91900</xdr:rowOff>
    </xdr:from>
    <xdr:to>
      <xdr:col>12</xdr:col>
      <xdr:colOff>511175</xdr:colOff>
      <xdr:row>56</xdr:row>
      <xdr:rowOff>116629</xdr:rowOff>
    </xdr:to>
    <xdr:cxnSp macro="">
      <xdr:nvCxnSpPr>
        <xdr:cNvPr id="358" name="直線コネクタ 357"/>
        <xdr:cNvCxnSpPr/>
      </xdr:nvCxnSpPr>
      <xdr:spPr>
        <a:xfrm>
          <a:off x="7861300" y="9693100"/>
          <a:ext cx="889000" cy="2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91900</xdr:rowOff>
    </xdr:from>
    <xdr:to>
      <xdr:col>11</xdr:col>
      <xdr:colOff>307975</xdr:colOff>
      <xdr:row>56</xdr:row>
      <xdr:rowOff>138383</xdr:rowOff>
    </xdr:to>
    <xdr:cxnSp macro="">
      <xdr:nvCxnSpPr>
        <xdr:cNvPr id="361" name="直線コネクタ 360"/>
        <xdr:cNvCxnSpPr/>
      </xdr:nvCxnSpPr>
      <xdr:spPr>
        <a:xfrm flipV="1">
          <a:off x="6972300" y="9693100"/>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93038</xdr:rowOff>
    </xdr:from>
    <xdr:to>
      <xdr:col>15</xdr:col>
      <xdr:colOff>231775</xdr:colOff>
      <xdr:row>57</xdr:row>
      <xdr:rowOff>23188</xdr:rowOff>
    </xdr:to>
    <xdr:sp macro="" textlink="">
      <xdr:nvSpPr>
        <xdr:cNvPr id="371" name="円/楕円 370"/>
        <xdr:cNvSpPr/>
      </xdr:nvSpPr>
      <xdr:spPr>
        <a:xfrm>
          <a:off x="10426700" y="96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71465</xdr:rowOff>
    </xdr:from>
    <xdr:ext cx="534377" cy="259045"/>
    <xdr:sp macro="" textlink="">
      <xdr:nvSpPr>
        <xdr:cNvPr id="372" name="普通建設事業費該当値テキスト"/>
        <xdr:cNvSpPr txBox="1"/>
      </xdr:nvSpPr>
      <xdr:spPr>
        <a:xfrm>
          <a:off x="10528300" y="967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62414</xdr:rowOff>
    </xdr:from>
    <xdr:to>
      <xdr:col>14</xdr:col>
      <xdr:colOff>79375</xdr:colOff>
      <xdr:row>57</xdr:row>
      <xdr:rowOff>164014</xdr:rowOff>
    </xdr:to>
    <xdr:sp macro="" textlink="">
      <xdr:nvSpPr>
        <xdr:cNvPr id="373" name="円/楕円 372"/>
        <xdr:cNvSpPr/>
      </xdr:nvSpPr>
      <xdr:spPr>
        <a:xfrm>
          <a:off x="9588500" y="98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155141</xdr:rowOff>
    </xdr:from>
    <xdr:ext cx="534377" cy="259045"/>
    <xdr:sp macro="" textlink="">
      <xdr:nvSpPr>
        <xdr:cNvPr id="374" name="テキスト ボックス 373"/>
        <xdr:cNvSpPr txBox="1"/>
      </xdr:nvSpPr>
      <xdr:spPr>
        <a:xfrm>
          <a:off x="9372111" y="99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65829</xdr:rowOff>
    </xdr:from>
    <xdr:to>
      <xdr:col>12</xdr:col>
      <xdr:colOff>561975</xdr:colOff>
      <xdr:row>56</xdr:row>
      <xdr:rowOff>167429</xdr:rowOff>
    </xdr:to>
    <xdr:sp macro="" textlink="">
      <xdr:nvSpPr>
        <xdr:cNvPr id="375" name="円/楕円 374"/>
        <xdr:cNvSpPr/>
      </xdr:nvSpPr>
      <xdr:spPr>
        <a:xfrm>
          <a:off x="8699500" y="96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158556</xdr:rowOff>
    </xdr:from>
    <xdr:ext cx="534377" cy="259045"/>
    <xdr:sp macro="" textlink="">
      <xdr:nvSpPr>
        <xdr:cNvPr id="376" name="テキスト ボックス 375"/>
        <xdr:cNvSpPr txBox="1"/>
      </xdr:nvSpPr>
      <xdr:spPr>
        <a:xfrm>
          <a:off x="8483111" y="97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41100</xdr:rowOff>
    </xdr:from>
    <xdr:to>
      <xdr:col>11</xdr:col>
      <xdr:colOff>358775</xdr:colOff>
      <xdr:row>56</xdr:row>
      <xdr:rowOff>142700</xdr:rowOff>
    </xdr:to>
    <xdr:sp macro="" textlink="">
      <xdr:nvSpPr>
        <xdr:cNvPr id="377" name="円/楕円 376"/>
        <xdr:cNvSpPr/>
      </xdr:nvSpPr>
      <xdr:spPr>
        <a:xfrm>
          <a:off x="7810500" y="96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133827</xdr:rowOff>
    </xdr:from>
    <xdr:ext cx="534377" cy="259045"/>
    <xdr:sp macro="" textlink="">
      <xdr:nvSpPr>
        <xdr:cNvPr id="378" name="テキスト ボックス 377"/>
        <xdr:cNvSpPr txBox="1"/>
      </xdr:nvSpPr>
      <xdr:spPr>
        <a:xfrm>
          <a:off x="7594111" y="97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87583</xdr:rowOff>
    </xdr:from>
    <xdr:to>
      <xdr:col>10</xdr:col>
      <xdr:colOff>155575</xdr:colOff>
      <xdr:row>57</xdr:row>
      <xdr:rowOff>17733</xdr:rowOff>
    </xdr:to>
    <xdr:sp macro="" textlink="">
      <xdr:nvSpPr>
        <xdr:cNvPr id="379" name="円/楕円 378"/>
        <xdr:cNvSpPr/>
      </xdr:nvSpPr>
      <xdr:spPr>
        <a:xfrm>
          <a:off x="6921500" y="96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8860</xdr:rowOff>
    </xdr:from>
    <xdr:ext cx="534377" cy="259045"/>
    <xdr:sp macro="" textlink="">
      <xdr:nvSpPr>
        <xdr:cNvPr id="380" name="テキスト ボックス 379"/>
        <xdr:cNvSpPr txBox="1"/>
      </xdr:nvSpPr>
      <xdr:spPr>
        <a:xfrm>
          <a:off x="6705111" y="97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58677</xdr:rowOff>
    </xdr:from>
    <xdr:to>
      <xdr:col>15</xdr:col>
      <xdr:colOff>180975</xdr:colOff>
      <xdr:row>78</xdr:row>
      <xdr:rowOff>17483</xdr:rowOff>
    </xdr:to>
    <xdr:cxnSp macro="">
      <xdr:nvCxnSpPr>
        <xdr:cNvPr id="409" name="直線コネクタ 408"/>
        <xdr:cNvCxnSpPr/>
      </xdr:nvCxnSpPr>
      <xdr:spPr>
        <a:xfrm flipV="1">
          <a:off x="9639300" y="13260327"/>
          <a:ext cx="838200" cy="1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158201</xdr:rowOff>
    </xdr:from>
    <xdr:to>
      <xdr:col>14</xdr:col>
      <xdr:colOff>28575</xdr:colOff>
      <xdr:row>78</xdr:row>
      <xdr:rowOff>17483</xdr:rowOff>
    </xdr:to>
    <xdr:cxnSp macro="">
      <xdr:nvCxnSpPr>
        <xdr:cNvPr id="412" name="直線コネクタ 411"/>
        <xdr:cNvCxnSpPr/>
      </xdr:nvCxnSpPr>
      <xdr:spPr>
        <a:xfrm>
          <a:off x="8750300" y="13188401"/>
          <a:ext cx="889000" cy="20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7877</xdr:rowOff>
    </xdr:from>
    <xdr:to>
      <xdr:col>15</xdr:col>
      <xdr:colOff>231775</xdr:colOff>
      <xdr:row>77</xdr:row>
      <xdr:rowOff>109477</xdr:rowOff>
    </xdr:to>
    <xdr:sp macro="" textlink="">
      <xdr:nvSpPr>
        <xdr:cNvPr id="422" name="円/楕円 421"/>
        <xdr:cNvSpPr/>
      </xdr:nvSpPr>
      <xdr:spPr>
        <a:xfrm>
          <a:off x="10426700" y="132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30754</xdr:rowOff>
    </xdr:from>
    <xdr:ext cx="534377" cy="259045"/>
    <xdr:sp macro="" textlink="">
      <xdr:nvSpPr>
        <xdr:cNvPr id="423" name="普通建設事業費 （ うち新規整備　）該当値テキスト"/>
        <xdr:cNvSpPr txBox="1"/>
      </xdr:nvSpPr>
      <xdr:spPr>
        <a:xfrm>
          <a:off x="10528300"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138133</xdr:rowOff>
    </xdr:from>
    <xdr:to>
      <xdr:col>14</xdr:col>
      <xdr:colOff>79375</xdr:colOff>
      <xdr:row>78</xdr:row>
      <xdr:rowOff>68283</xdr:rowOff>
    </xdr:to>
    <xdr:sp macro="" textlink="">
      <xdr:nvSpPr>
        <xdr:cNvPr id="424" name="円/楕円 423"/>
        <xdr:cNvSpPr/>
      </xdr:nvSpPr>
      <xdr:spPr>
        <a:xfrm>
          <a:off x="9588500" y="133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59410</xdr:rowOff>
    </xdr:from>
    <xdr:ext cx="534377" cy="259045"/>
    <xdr:sp macro="" textlink="">
      <xdr:nvSpPr>
        <xdr:cNvPr id="425" name="テキスト ボックス 424"/>
        <xdr:cNvSpPr txBox="1"/>
      </xdr:nvSpPr>
      <xdr:spPr>
        <a:xfrm>
          <a:off x="9372111" y="134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107401</xdr:rowOff>
    </xdr:from>
    <xdr:to>
      <xdr:col>12</xdr:col>
      <xdr:colOff>561975</xdr:colOff>
      <xdr:row>77</xdr:row>
      <xdr:rowOff>37551</xdr:rowOff>
    </xdr:to>
    <xdr:sp macro="" textlink="">
      <xdr:nvSpPr>
        <xdr:cNvPr id="426" name="円/楕円 425"/>
        <xdr:cNvSpPr/>
      </xdr:nvSpPr>
      <xdr:spPr>
        <a:xfrm>
          <a:off x="8699500" y="131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54078</xdr:rowOff>
    </xdr:from>
    <xdr:ext cx="534377" cy="259045"/>
    <xdr:sp macro="" textlink="">
      <xdr:nvSpPr>
        <xdr:cNvPr id="427" name="テキスト ボックス 426"/>
        <xdr:cNvSpPr txBox="1"/>
      </xdr:nvSpPr>
      <xdr:spPr>
        <a:xfrm>
          <a:off x="8483111" y="129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90408</xdr:rowOff>
    </xdr:from>
    <xdr:to>
      <xdr:col>15</xdr:col>
      <xdr:colOff>180975</xdr:colOff>
      <xdr:row>97</xdr:row>
      <xdr:rowOff>136620</xdr:rowOff>
    </xdr:to>
    <xdr:cxnSp macro="">
      <xdr:nvCxnSpPr>
        <xdr:cNvPr id="452" name="直線コネクタ 451"/>
        <xdr:cNvCxnSpPr/>
      </xdr:nvCxnSpPr>
      <xdr:spPr>
        <a:xfrm flipV="1">
          <a:off x="9639300" y="16721058"/>
          <a:ext cx="838200" cy="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119520</xdr:rowOff>
    </xdr:from>
    <xdr:to>
      <xdr:col>14</xdr:col>
      <xdr:colOff>28575</xdr:colOff>
      <xdr:row>97</xdr:row>
      <xdr:rowOff>136620</xdr:rowOff>
    </xdr:to>
    <xdr:cxnSp macro="">
      <xdr:nvCxnSpPr>
        <xdr:cNvPr id="455" name="直線コネクタ 454"/>
        <xdr:cNvCxnSpPr/>
      </xdr:nvCxnSpPr>
      <xdr:spPr>
        <a:xfrm>
          <a:off x="8750300" y="16750170"/>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39608</xdr:rowOff>
    </xdr:from>
    <xdr:to>
      <xdr:col>15</xdr:col>
      <xdr:colOff>231775</xdr:colOff>
      <xdr:row>97</xdr:row>
      <xdr:rowOff>141208</xdr:rowOff>
    </xdr:to>
    <xdr:sp macro="" textlink="">
      <xdr:nvSpPr>
        <xdr:cNvPr id="465" name="円/楕円 464"/>
        <xdr:cNvSpPr/>
      </xdr:nvSpPr>
      <xdr:spPr>
        <a:xfrm>
          <a:off x="10426700" y="166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125985</xdr:rowOff>
    </xdr:from>
    <xdr:ext cx="534377" cy="259045"/>
    <xdr:sp macro="" textlink="">
      <xdr:nvSpPr>
        <xdr:cNvPr id="466" name="普通建設事業費 （ うち更新整備　）該当値テキスト"/>
        <xdr:cNvSpPr txBox="1"/>
      </xdr:nvSpPr>
      <xdr:spPr>
        <a:xfrm>
          <a:off x="10528300"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85820</xdr:rowOff>
    </xdr:from>
    <xdr:to>
      <xdr:col>14</xdr:col>
      <xdr:colOff>79375</xdr:colOff>
      <xdr:row>98</xdr:row>
      <xdr:rowOff>15970</xdr:rowOff>
    </xdr:to>
    <xdr:sp macro="" textlink="">
      <xdr:nvSpPr>
        <xdr:cNvPr id="467" name="円/楕円 466"/>
        <xdr:cNvSpPr/>
      </xdr:nvSpPr>
      <xdr:spPr>
        <a:xfrm>
          <a:off x="9588500" y="167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7097</xdr:rowOff>
    </xdr:from>
    <xdr:ext cx="534377" cy="259045"/>
    <xdr:sp macro="" textlink="">
      <xdr:nvSpPr>
        <xdr:cNvPr id="468" name="テキスト ボックス 467"/>
        <xdr:cNvSpPr txBox="1"/>
      </xdr:nvSpPr>
      <xdr:spPr>
        <a:xfrm>
          <a:off x="9372111" y="16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68720</xdr:rowOff>
    </xdr:from>
    <xdr:to>
      <xdr:col>12</xdr:col>
      <xdr:colOff>561975</xdr:colOff>
      <xdr:row>97</xdr:row>
      <xdr:rowOff>170320</xdr:rowOff>
    </xdr:to>
    <xdr:sp macro="" textlink="">
      <xdr:nvSpPr>
        <xdr:cNvPr id="469" name="円/楕円 468"/>
        <xdr:cNvSpPr/>
      </xdr:nvSpPr>
      <xdr:spPr>
        <a:xfrm>
          <a:off x="8699500" y="166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161447</xdr:rowOff>
    </xdr:from>
    <xdr:ext cx="534377" cy="259045"/>
    <xdr:sp macro="" textlink="">
      <xdr:nvSpPr>
        <xdr:cNvPr id="470" name="テキスト ボックス 469"/>
        <xdr:cNvSpPr txBox="1"/>
      </xdr:nvSpPr>
      <xdr:spPr>
        <a:xfrm>
          <a:off x="8483111" y="167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104815</xdr:rowOff>
    </xdr:from>
    <xdr:to>
      <xdr:col>23</xdr:col>
      <xdr:colOff>517525</xdr:colOff>
      <xdr:row>38</xdr:row>
      <xdr:rowOff>131356</xdr:rowOff>
    </xdr:to>
    <xdr:cxnSp macro="">
      <xdr:nvCxnSpPr>
        <xdr:cNvPr id="497" name="直線コネクタ 496"/>
        <xdr:cNvCxnSpPr/>
      </xdr:nvCxnSpPr>
      <xdr:spPr>
        <a:xfrm flipV="1">
          <a:off x="15481300" y="6619915"/>
          <a:ext cx="8382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131356</xdr:rowOff>
    </xdr:from>
    <xdr:to>
      <xdr:col>22</xdr:col>
      <xdr:colOff>365125</xdr:colOff>
      <xdr:row>38</xdr:row>
      <xdr:rowOff>132888</xdr:rowOff>
    </xdr:to>
    <xdr:cxnSp macro="">
      <xdr:nvCxnSpPr>
        <xdr:cNvPr id="500" name="直線コネクタ 499"/>
        <xdr:cNvCxnSpPr/>
      </xdr:nvCxnSpPr>
      <xdr:spPr>
        <a:xfrm flipV="1">
          <a:off x="14592300" y="664645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122989</xdr:rowOff>
    </xdr:from>
    <xdr:to>
      <xdr:col>21</xdr:col>
      <xdr:colOff>161925</xdr:colOff>
      <xdr:row>38</xdr:row>
      <xdr:rowOff>132888</xdr:rowOff>
    </xdr:to>
    <xdr:cxnSp macro="">
      <xdr:nvCxnSpPr>
        <xdr:cNvPr id="503" name="直線コネクタ 502"/>
        <xdr:cNvCxnSpPr/>
      </xdr:nvCxnSpPr>
      <xdr:spPr>
        <a:xfrm>
          <a:off x="13703300" y="6638089"/>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89957</xdr:rowOff>
    </xdr:from>
    <xdr:to>
      <xdr:col>19</xdr:col>
      <xdr:colOff>644525</xdr:colOff>
      <xdr:row>38</xdr:row>
      <xdr:rowOff>122989</xdr:rowOff>
    </xdr:to>
    <xdr:cxnSp macro="">
      <xdr:nvCxnSpPr>
        <xdr:cNvPr id="506" name="直線コネクタ 505"/>
        <xdr:cNvCxnSpPr/>
      </xdr:nvCxnSpPr>
      <xdr:spPr>
        <a:xfrm>
          <a:off x="12814300" y="6605057"/>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54015</xdr:rowOff>
    </xdr:from>
    <xdr:to>
      <xdr:col>23</xdr:col>
      <xdr:colOff>568325</xdr:colOff>
      <xdr:row>38</xdr:row>
      <xdr:rowOff>155615</xdr:rowOff>
    </xdr:to>
    <xdr:sp macro="" textlink="">
      <xdr:nvSpPr>
        <xdr:cNvPr id="516" name="円/楕円 515"/>
        <xdr:cNvSpPr/>
      </xdr:nvSpPr>
      <xdr:spPr>
        <a:xfrm>
          <a:off x="16268700" y="65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80556</xdr:rowOff>
    </xdr:from>
    <xdr:to>
      <xdr:col>22</xdr:col>
      <xdr:colOff>415925</xdr:colOff>
      <xdr:row>39</xdr:row>
      <xdr:rowOff>10706</xdr:rowOff>
    </xdr:to>
    <xdr:sp macro="" textlink="">
      <xdr:nvSpPr>
        <xdr:cNvPr id="518" name="円/楕円 517"/>
        <xdr:cNvSpPr/>
      </xdr:nvSpPr>
      <xdr:spPr>
        <a:xfrm>
          <a:off x="15430500" y="6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1833</xdr:rowOff>
    </xdr:from>
    <xdr:ext cx="378565" cy="259045"/>
    <xdr:sp macro="" textlink="">
      <xdr:nvSpPr>
        <xdr:cNvPr id="519" name="テキスト ボックス 518"/>
        <xdr:cNvSpPr txBox="1"/>
      </xdr:nvSpPr>
      <xdr:spPr>
        <a:xfrm>
          <a:off x="15292017" y="6688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82088</xdr:rowOff>
    </xdr:from>
    <xdr:to>
      <xdr:col>21</xdr:col>
      <xdr:colOff>212725</xdr:colOff>
      <xdr:row>39</xdr:row>
      <xdr:rowOff>12238</xdr:rowOff>
    </xdr:to>
    <xdr:sp macro="" textlink="">
      <xdr:nvSpPr>
        <xdr:cNvPr id="520" name="円/楕円 519"/>
        <xdr:cNvSpPr/>
      </xdr:nvSpPr>
      <xdr:spPr>
        <a:xfrm>
          <a:off x="14541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3365</xdr:rowOff>
    </xdr:from>
    <xdr:ext cx="378565" cy="259045"/>
    <xdr:sp macro="" textlink="">
      <xdr:nvSpPr>
        <xdr:cNvPr id="521" name="テキスト ボックス 520"/>
        <xdr:cNvSpPr txBox="1"/>
      </xdr:nvSpPr>
      <xdr:spPr>
        <a:xfrm>
          <a:off x="14403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72189</xdr:rowOff>
    </xdr:from>
    <xdr:to>
      <xdr:col>20</xdr:col>
      <xdr:colOff>9525</xdr:colOff>
      <xdr:row>39</xdr:row>
      <xdr:rowOff>2339</xdr:rowOff>
    </xdr:to>
    <xdr:sp macro="" textlink="">
      <xdr:nvSpPr>
        <xdr:cNvPr id="522" name="円/楕円 521"/>
        <xdr:cNvSpPr/>
      </xdr:nvSpPr>
      <xdr:spPr>
        <a:xfrm>
          <a:off x="13652500" y="65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164916</xdr:rowOff>
    </xdr:from>
    <xdr:ext cx="378565" cy="259045"/>
    <xdr:sp macro="" textlink="">
      <xdr:nvSpPr>
        <xdr:cNvPr id="523" name="テキスト ボックス 522"/>
        <xdr:cNvSpPr txBox="1"/>
      </xdr:nvSpPr>
      <xdr:spPr>
        <a:xfrm>
          <a:off x="13514017" y="668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39157</xdr:rowOff>
    </xdr:from>
    <xdr:to>
      <xdr:col>18</xdr:col>
      <xdr:colOff>492125</xdr:colOff>
      <xdr:row>38</xdr:row>
      <xdr:rowOff>140757</xdr:rowOff>
    </xdr:to>
    <xdr:sp macro="" textlink="">
      <xdr:nvSpPr>
        <xdr:cNvPr id="524" name="円/楕円 523"/>
        <xdr:cNvSpPr/>
      </xdr:nvSpPr>
      <xdr:spPr>
        <a:xfrm>
          <a:off x="12763500" y="65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131884</xdr:rowOff>
    </xdr:from>
    <xdr:ext cx="469744" cy="259045"/>
    <xdr:sp macro="" textlink="">
      <xdr:nvSpPr>
        <xdr:cNvPr id="525" name="テキスト ボックス 524"/>
        <xdr:cNvSpPr txBox="1"/>
      </xdr:nvSpPr>
      <xdr:spPr>
        <a:xfrm>
          <a:off x="12579427"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140314</xdr:rowOff>
    </xdr:from>
    <xdr:to>
      <xdr:col>23</xdr:col>
      <xdr:colOff>517525</xdr:colOff>
      <xdr:row>77</xdr:row>
      <xdr:rowOff>151476</xdr:rowOff>
    </xdr:to>
    <xdr:cxnSp macro="">
      <xdr:nvCxnSpPr>
        <xdr:cNvPr id="611" name="直線コネクタ 610"/>
        <xdr:cNvCxnSpPr/>
      </xdr:nvCxnSpPr>
      <xdr:spPr>
        <a:xfrm>
          <a:off x="15481300" y="13341964"/>
          <a:ext cx="8382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134660</xdr:rowOff>
    </xdr:from>
    <xdr:to>
      <xdr:col>22</xdr:col>
      <xdr:colOff>365125</xdr:colOff>
      <xdr:row>77</xdr:row>
      <xdr:rowOff>140314</xdr:rowOff>
    </xdr:to>
    <xdr:cxnSp macro="">
      <xdr:nvCxnSpPr>
        <xdr:cNvPr id="614" name="直線コネクタ 613"/>
        <xdr:cNvCxnSpPr/>
      </xdr:nvCxnSpPr>
      <xdr:spPr>
        <a:xfrm>
          <a:off x="14592300" y="13336310"/>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131513</xdr:rowOff>
    </xdr:from>
    <xdr:to>
      <xdr:col>21</xdr:col>
      <xdr:colOff>161925</xdr:colOff>
      <xdr:row>77</xdr:row>
      <xdr:rowOff>134660</xdr:rowOff>
    </xdr:to>
    <xdr:cxnSp macro="">
      <xdr:nvCxnSpPr>
        <xdr:cNvPr id="617" name="直線コネクタ 616"/>
        <xdr:cNvCxnSpPr/>
      </xdr:nvCxnSpPr>
      <xdr:spPr>
        <a:xfrm>
          <a:off x="13703300" y="1333316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131513</xdr:rowOff>
    </xdr:from>
    <xdr:to>
      <xdr:col>19</xdr:col>
      <xdr:colOff>644525</xdr:colOff>
      <xdr:row>77</xdr:row>
      <xdr:rowOff>138069</xdr:rowOff>
    </xdr:to>
    <xdr:cxnSp macro="">
      <xdr:nvCxnSpPr>
        <xdr:cNvPr id="620" name="直線コネクタ 619"/>
        <xdr:cNvCxnSpPr/>
      </xdr:nvCxnSpPr>
      <xdr:spPr>
        <a:xfrm flipV="1">
          <a:off x="12814300" y="1333316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100676</xdr:rowOff>
    </xdr:from>
    <xdr:to>
      <xdr:col>23</xdr:col>
      <xdr:colOff>568325</xdr:colOff>
      <xdr:row>78</xdr:row>
      <xdr:rowOff>30826</xdr:rowOff>
    </xdr:to>
    <xdr:sp macro="" textlink="">
      <xdr:nvSpPr>
        <xdr:cNvPr id="630" name="円/楕円 629"/>
        <xdr:cNvSpPr/>
      </xdr:nvSpPr>
      <xdr:spPr>
        <a:xfrm>
          <a:off x="16268700" y="133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79103</xdr:rowOff>
    </xdr:from>
    <xdr:ext cx="534377" cy="259045"/>
    <xdr:sp macro="" textlink="">
      <xdr:nvSpPr>
        <xdr:cNvPr id="631" name="公債費該当値テキスト"/>
        <xdr:cNvSpPr txBox="1"/>
      </xdr:nvSpPr>
      <xdr:spPr>
        <a:xfrm>
          <a:off x="16370300" y="13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89514</xdr:rowOff>
    </xdr:from>
    <xdr:to>
      <xdr:col>22</xdr:col>
      <xdr:colOff>415925</xdr:colOff>
      <xdr:row>78</xdr:row>
      <xdr:rowOff>19664</xdr:rowOff>
    </xdr:to>
    <xdr:sp macro="" textlink="">
      <xdr:nvSpPr>
        <xdr:cNvPr id="632" name="円/楕円 631"/>
        <xdr:cNvSpPr/>
      </xdr:nvSpPr>
      <xdr:spPr>
        <a:xfrm>
          <a:off x="15430500" y="132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10791</xdr:rowOff>
    </xdr:from>
    <xdr:ext cx="534377" cy="259045"/>
    <xdr:sp macro="" textlink="">
      <xdr:nvSpPr>
        <xdr:cNvPr id="633" name="テキスト ボックス 632"/>
        <xdr:cNvSpPr txBox="1"/>
      </xdr:nvSpPr>
      <xdr:spPr>
        <a:xfrm>
          <a:off x="15214111" y="133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83860</xdr:rowOff>
    </xdr:from>
    <xdr:to>
      <xdr:col>21</xdr:col>
      <xdr:colOff>212725</xdr:colOff>
      <xdr:row>78</xdr:row>
      <xdr:rowOff>14010</xdr:rowOff>
    </xdr:to>
    <xdr:sp macro="" textlink="">
      <xdr:nvSpPr>
        <xdr:cNvPr id="634" name="円/楕円 633"/>
        <xdr:cNvSpPr/>
      </xdr:nvSpPr>
      <xdr:spPr>
        <a:xfrm>
          <a:off x="14541500" y="13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5137</xdr:rowOff>
    </xdr:from>
    <xdr:ext cx="534377" cy="259045"/>
    <xdr:sp macro="" textlink="">
      <xdr:nvSpPr>
        <xdr:cNvPr id="635" name="テキスト ボックス 634"/>
        <xdr:cNvSpPr txBox="1"/>
      </xdr:nvSpPr>
      <xdr:spPr>
        <a:xfrm>
          <a:off x="14325111" y="133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80713</xdr:rowOff>
    </xdr:from>
    <xdr:to>
      <xdr:col>20</xdr:col>
      <xdr:colOff>9525</xdr:colOff>
      <xdr:row>78</xdr:row>
      <xdr:rowOff>10863</xdr:rowOff>
    </xdr:to>
    <xdr:sp macro="" textlink="">
      <xdr:nvSpPr>
        <xdr:cNvPr id="636" name="円/楕円 635"/>
        <xdr:cNvSpPr/>
      </xdr:nvSpPr>
      <xdr:spPr>
        <a:xfrm>
          <a:off x="13652500" y="132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1990</xdr:rowOff>
    </xdr:from>
    <xdr:ext cx="534377" cy="259045"/>
    <xdr:sp macro="" textlink="">
      <xdr:nvSpPr>
        <xdr:cNvPr id="637" name="テキスト ボックス 636"/>
        <xdr:cNvSpPr txBox="1"/>
      </xdr:nvSpPr>
      <xdr:spPr>
        <a:xfrm>
          <a:off x="13436111" y="1337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87269</xdr:rowOff>
    </xdr:from>
    <xdr:to>
      <xdr:col>18</xdr:col>
      <xdr:colOff>492125</xdr:colOff>
      <xdr:row>78</xdr:row>
      <xdr:rowOff>17419</xdr:rowOff>
    </xdr:to>
    <xdr:sp macro="" textlink="">
      <xdr:nvSpPr>
        <xdr:cNvPr id="638" name="円/楕円 637"/>
        <xdr:cNvSpPr/>
      </xdr:nvSpPr>
      <xdr:spPr>
        <a:xfrm>
          <a:off x="12763500" y="132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8546</xdr:rowOff>
    </xdr:from>
    <xdr:ext cx="534377" cy="259045"/>
    <xdr:sp macro="" textlink="">
      <xdr:nvSpPr>
        <xdr:cNvPr id="639" name="テキスト ボックス 638"/>
        <xdr:cNvSpPr txBox="1"/>
      </xdr:nvSpPr>
      <xdr:spPr>
        <a:xfrm>
          <a:off x="12547111" y="133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138359</xdr:rowOff>
    </xdr:from>
    <xdr:to>
      <xdr:col>23</xdr:col>
      <xdr:colOff>517525</xdr:colOff>
      <xdr:row>99</xdr:row>
      <xdr:rowOff>8080</xdr:rowOff>
    </xdr:to>
    <xdr:cxnSp macro="">
      <xdr:nvCxnSpPr>
        <xdr:cNvPr id="668" name="直線コネクタ 667"/>
        <xdr:cNvCxnSpPr/>
      </xdr:nvCxnSpPr>
      <xdr:spPr>
        <a:xfrm>
          <a:off x="15481300" y="16940459"/>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138359</xdr:rowOff>
    </xdr:from>
    <xdr:to>
      <xdr:col>22</xdr:col>
      <xdr:colOff>365125</xdr:colOff>
      <xdr:row>98</xdr:row>
      <xdr:rowOff>169822</xdr:rowOff>
    </xdr:to>
    <xdr:cxnSp macro="">
      <xdr:nvCxnSpPr>
        <xdr:cNvPr id="671" name="直線コネクタ 670"/>
        <xdr:cNvCxnSpPr/>
      </xdr:nvCxnSpPr>
      <xdr:spPr>
        <a:xfrm flipV="1">
          <a:off x="14592300" y="16940459"/>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2372</xdr:rowOff>
    </xdr:from>
    <xdr:to>
      <xdr:col>21</xdr:col>
      <xdr:colOff>161925</xdr:colOff>
      <xdr:row>98</xdr:row>
      <xdr:rowOff>169822</xdr:rowOff>
    </xdr:to>
    <xdr:cxnSp macro="">
      <xdr:nvCxnSpPr>
        <xdr:cNvPr id="674" name="直線コネクタ 673"/>
        <xdr:cNvCxnSpPr/>
      </xdr:nvCxnSpPr>
      <xdr:spPr>
        <a:xfrm>
          <a:off x="13703300" y="16804472"/>
          <a:ext cx="889000" cy="1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2372</xdr:rowOff>
    </xdr:from>
    <xdr:to>
      <xdr:col>19</xdr:col>
      <xdr:colOff>644525</xdr:colOff>
      <xdr:row>99</xdr:row>
      <xdr:rowOff>27518</xdr:rowOff>
    </xdr:to>
    <xdr:cxnSp macro="">
      <xdr:nvCxnSpPr>
        <xdr:cNvPr id="677" name="直線コネクタ 676"/>
        <xdr:cNvCxnSpPr/>
      </xdr:nvCxnSpPr>
      <xdr:spPr>
        <a:xfrm flipV="1">
          <a:off x="12814300" y="168044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128730</xdr:rowOff>
    </xdr:from>
    <xdr:to>
      <xdr:col>23</xdr:col>
      <xdr:colOff>568325</xdr:colOff>
      <xdr:row>99</xdr:row>
      <xdr:rowOff>58880</xdr:rowOff>
    </xdr:to>
    <xdr:sp macro="" textlink="">
      <xdr:nvSpPr>
        <xdr:cNvPr id="687" name="円/楕円 686"/>
        <xdr:cNvSpPr/>
      </xdr:nvSpPr>
      <xdr:spPr>
        <a:xfrm>
          <a:off x="16268700" y="169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43657</xdr:rowOff>
    </xdr:from>
    <xdr:ext cx="469744" cy="259045"/>
    <xdr:sp macro="" textlink="">
      <xdr:nvSpPr>
        <xdr:cNvPr id="688" name="積立金該当値テキスト"/>
        <xdr:cNvSpPr txBox="1"/>
      </xdr:nvSpPr>
      <xdr:spPr>
        <a:xfrm>
          <a:off x="16370300" y="1684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87559</xdr:rowOff>
    </xdr:from>
    <xdr:to>
      <xdr:col>22</xdr:col>
      <xdr:colOff>415925</xdr:colOff>
      <xdr:row>99</xdr:row>
      <xdr:rowOff>17709</xdr:rowOff>
    </xdr:to>
    <xdr:sp macro="" textlink="">
      <xdr:nvSpPr>
        <xdr:cNvPr id="689" name="円/楕円 688"/>
        <xdr:cNvSpPr/>
      </xdr:nvSpPr>
      <xdr:spPr>
        <a:xfrm>
          <a:off x="15430500" y="168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8836</xdr:rowOff>
    </xdr:from>
    <xdr:ext cx="534377" cy="259045"/>
    <xdr:sp macro="" textlink="">
      <xdr:nvSpPr>
        <xdr:cNvPr id="690" name="テキスト ボックス 689"/>
        <xdr:cNvSpPr txBox="1"/>
      </xdr:nvSpPr>
      <xdr:spPr>
        <a:xfrm>
          <a:off x="15214111" y="169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119022</xdr:rowOff>
    </xdr:from>
    <xdr:to>
      <xdr:col>21</xdr:col>
      <xdr:colOff>212725</xdr:colOff>
      <xdr:row>99</xdr:row>
      <xdr:rowOff>49172</xdr:rowOff>
    </xdr:to>
    <xdr:sp macro="" textlink="">
      <xdr:nvSpPr>
        <xdr:cNvPr id="691" name="円/楕円 690"/>
        <xdr:cNvSpPr/>
      </xdr:nvSpPr>
      <xdr:spPr>
        <a:xfrm>
          <a:off x="14541500" y="16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40299</xdr:rowOff>
    </xdr:from>
    <xdr:ext cx="469744" cy="259045"/>
    <xdr:sp macro="" textlink="">
      <xdr:nvSpPr>
        <xdr:cNvPr id="692" name="テキスト ボックス 691"/>
        <xdr:cNvSpPr txBox="1"/>
      </xdr:nvSpPr>
      <xdr:spPr>
        <a:xfrm>
          <a:off x="14357427" y="1701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123022</xdr:rowOff>
    </xdr:from>
    <xdr:to>
      <xdr:col>20</xdr:col>
      <xdr:colOff>9525</xdr:colOff>
      <xdr:row>98</xdr:row>
      <xdr:rowOff>53172</xdr:rowOff>
    </xdr:to>
    <xdr:sp macro="" textlink="">
      <xdr:nvSpPr>
        <xdr:cNvPr id="693" name="円/楕円 692"/>
        <xdr:cNvSpPr/>
      </xdr:nvSpPr>
      <xdr:spPr>
        <a:xfrm>
          <a:off x="13652500" y="167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44299</xdr:rowOff>
    </xdr:from>
    <xdr:ext cx="534377" cy="259045"/>
    <xdr:sp macro="" textlink="">
      <xdr:nvSpPr>
        <xdr:cNvPr id="694" name="テキスト ボックス 693"/>
        <xdr:cNvSpPr txBox="1"/>
      </xdr:nvSpPr>
      <xdr:spPr>
        <a:xfrm>
          <a:off x="13436111" y="1684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148168</xdr:rowOff>
    </xdr:from>
    <xdr:to>
      <xdr:col>18</xdr:col>
      <xdr:colOff>492125</xdr:colOff>
      <xdr:row>99</xdr:row>
      <xdr:rowOff>78318</xdr:rowOff>
    </xdr:to>
    <xdr:sp macro="" textlink="">
      <xdr:nvSpPr>
        <xdr:cNvPr id="695" name="円/楕円 694"/>
        <xdr:cNvSpPr/>
      </xdr:nvSpPr>
      <xdr:spPr>
        <a:xfrm>
          <a:off x="12763500" y="169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69445</xdr:rowOff>
    </xdr:from>
    <xdr:ext cx="469744" cy="259045"/>
    <xdr:sp macro="" textlink="">
      <xdr:nvSpPr>
        <xdr:cNvPr id="696" name="テキスト ボックス 695"/>
        <xdr:cNvSpPr txBox="1"/>
      </xdr:nvSpPr>
      <xdr:spPr>
        <a:xfrm>
          <a:off x="12579427" y="170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5022</xdr:rowOff>
    </xdr:from>
    <xdr:to>
      <xdr:col>32</xdr:col>
      <xdr:colOff>187325</xdr:colOff>
      <xdr:row>59</xdr:row>
      <xdr:rowOff>92380</xdr:rowOff>
    </xdr:to>
    <xdr:cxnSp macro="">
      <xdr:nvCxnSpPr>
        <xdr:cNvPr id="784" name="直線コネクタ 783"/>
        <xdr:cNvCxnSpPr/>
      </xdr:nvCxnSpPr>
      <xdr:spPr>
        <a:xfrm>
          <a:off x="21323300" y="10120572"/>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85751</xdr:rowOff>
    </xdr:from>
    <xdr:to>
      <xdr:col>31</xdr:col>
      <xdr:colOff>34925</xdr:colOff>
      <xdr:row>59</xdr:row>
      <xdr:rowOff>5022</xdr:rowOff>
    </xdr:to>
    <xdr:cxnSp macro="">
      <xdr:nvCxnSpPr>
        <xdr:cNvPr id="787" name="直線コネクタ 786"/>
        <xdr:cNvCxnSpPr/>
      </xdr:nvCxnSpPr>
      <xdr:spPr>
        <a:xfrm>
          <a:off x="20434300" y="10029851"/>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168406</xdr:rowOff>
    </xdr:from>
    <xdr:to>
      <xdr:col>29</xdr:col>
      <xdr:colOff>517525</xdr:colOff>
      <xdr:row>58</xdr:row>
      <xdr:rowOff>85751</xdr:rowOff>
    </xdr:to>
    <xdr:cxnSp macro="">
      <xdr:nvCxnSpPr>
        <xdr:cNvPr id="790" name="直線コネクタ 789"/>
        <xdr:cNvCxnSpPr/>
      </xdr:nvCxnSpPr>
      <xdr:spPr>
        <a:xfrm>
          <a:off x="19545300" y="9941056"/>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41108</xdr:rowOff>
    </xdr:from>
    <xdr:to>
      <xdr:col>28</xdr:col>
      <xdr:colOff>314325</xdr:colOff>
      <xdr:row>57</xdr:row>
      <xdr:rowOff>168406</xdr:rowOff>
    </xdr:to>
    <xdr:cxnSp macro="">
      <xdr:nvCxnSpPr>
        <xdr:cNvPr id="793" name="直線コネクタ 792"/>
        <xdr:cNvCxnSpPr/>
      </xdr:nvCxnSpPr>
      <xdr:spPr>
        <a:xfrm>
          <a:off x="18656300" y="9813758"/>
          <a:ext cx="889000" cy="1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41580</xdr:rowOff>
    </xdr:from>
    <xdr:to>
      <xdr:col>32</xdr:col>
      <xdr:colOff>238125</xdr:colOff>
      <xdr:row>59</xdr:row>
      <xdr:rowOff>143180</xdr:rowOff>
    </xdr:to>
    <xdr:sp macro="" textlink="">
      <xdr:nvSpPr>
        <xdr:cNvPr id="803" name="円/楕円 802"/>
        <xdr:cNvSpPr/>
      </xdr:nvSpPr>
      <xdr:spPr>
        <a:xfrm>
          <a:off x="221107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127957</xdr:rowOff>
    </xdr:from>
    <xdr:ext cx="378565" cy="259045"/>
    <xdr:sp macro="" textlink="">
      <xdr:nvSpPr>
        <xdr:cNvPr id="804" name="貸付金該当値テキスト"/>
        <xdr:cNvSpPr txBox="1"/>
      </xdr:nvSpPr>
      <xdr:spPr>
        <a:xfrm>
          <a:off x="22212300" y="1007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125672</xdr:rowOff>
    </xdr:from>
    <xdr:to>
      <xdr:col>31</xdr:col>
      <xdr:colOff>85725</xdr:colOff>
      <xdr:row>59</xdr:row>
      <xdr:rowOff>55822</xdr:rowOff>
    </xdr:to>
    <xdr:sp macro="" textlink="">
      <xdr:nvSpPr>
        <xdr:cNvPr id="805" name="円/楕円 804"/>
        <xdr:cNvSpPr/>
      </xdr:nvSpPr>
      <xdr:spPr>
        <a:xfrm>
          <a:off x="21272500" y="100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46949</xdr:rowOff>
    </xdr:from>
    <xdr:ext cx="469744" cy="259045"/>
    <xdr:sp macro="" textlink="">
      <xdr:nvSpPr>
        <xdr:cNvPr id="806" name="テキスト ボックス 805"/>
        <xdr:cNvSpPr txBox="1"/>
      </xdr:nvSpPr>
      <xdr:spPr>
        <a:xfrm>
          <a:off x="21088427" y="101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34951</xdr:rowOff>
    </xdr:from>
    <xdr:to>
      <xdr:col>29</xdr:col>
      <xdr:colOff>568325</xdr:colOff>
      <xdr:row>58</xdr:row>
      <xdr:rowOff>136551</xdr:rowOff>
    </xdr:to>
    <xdr:sp macro="" textlink="">
      <xdr:nvSpPr>
        <xdr:cNvPr id="807" name="円/楕円 806"/>
        <xdr:cNvSpPr/>
      </xdr:nvSpPr>
      <xdr:spPr>
        <a:xfrm>
          <a:off x="20383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127678</xdr:rowOff>
    </xdr:from>
    <xdr:ext cx="469744" cy="259045"/>
    <xdr:sp macro="" textlink="">
      <xdr:nvSpPr>
        <xdr:cNvPr id="808" name="テキスト ボックス 807"/>
        <xdr:cNvSpPr txBox="1"/>
      </xdr:nvSpPr>
      <xdr:spPr>
        <a:xfrm>
          <a:off x="20199427"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117606</xdr:rowOff>
    </xdr:from>
    <xdr:to>
      <xdr:col>28</xdr:col>
      <xdr:colOff>365125</xdr:colOff>
      <xdr:row>58</xdr:row>
      <xdr:rowOff>47756</xdr:rowOff>
    </xdr:to>
    <xdr:sp macro="" textlink="">
      <xdr:nvSpPr>
        <xdr:cNvPr id="809" name="円/楕円 808"/>
        <xdr:cNvSpPr/>
      </xdr:nvSpPr>
      <xdr:spPr>
        <a:xfrm>
          <a:off x="19494500" y="98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64283</xdr:rowOff>
    </xdr:from>
    <xdr:ext cx="469744" cy="259045"/>
    <xdr:sp macro="" textlink="">
      <xdr:nvSpPr>
        <xdr:cNvPr id="810" name="テキスト ボックス 809"/>
        <xdr:cNvSpPr txBox="1"/>
      </xdr:nvSpPr>
      <xdr:spPr>
        <a:xfrm>
          <a:off x="19310427" y="966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161758</xdr:rowOff>
    </xdr:from>
    <xdr:to>
      <xdr:col>27</xdr:col>
      <xdr:colOff>161925</xdr:colOff>
      <xdr:row>57</xdr:row>
      <xdr:rowOff>91908</xdr:rowOff>
    </xdr:to>
    <xdr:sp macro="" textlink="">
      <xdr:nvSpPr>
        <xdr:cNvPr id="811" name="円/楕円 810"/>
        <xdr:cNvSpPr/>
      </xdr:nvSpPr>
      <xdr:spPr>
        <a:xfrm>
          <a:off x="18605500" y="97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108435</xdr:rowOff>
    </xdr:from>
    <xdr:ext cx="534377" cy="259045"/>
    <xdr:sp macro="" textlink="">
      <xdr:nvSpPr>
        <xdr:cNvPr id="812" name="テキスト ボックス 811"/>
        <xdr:cNvSpPr txBox="1"/>
      </xdr:nvSpPr>
      <xdr:spPr>
        <a:xfrm>
          <a:off x="18389111" y="95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153025</xdr:rowOff>
    </xdr:from>
    <xdr:to>
      <xdr:col>32</xdr:col>
      <xdr:colOff>187325</xdr:colOff>
      <xdr:row>76</xdr:row>
      <xdr:rowOff>47361</xdr:rowOff>
    </xdr:to>
    <xdr:cxnSp macro="">
      <xdr:nvCxnSpPr>
        <xdr:cNvPr id="844" name="直線コネクタ 843"/>
        <xdr:cNvCxnSpPr/>
      </xdr:nvCxnSpPr>
      <xdr:spPr>
        <a:xfrm flipV="1">
          <a:off x="21323300" y="13011775"/>
          <a:ext cx="8382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42202</xdr:rowOff>
    </xdr:from>
    <xdr:to>
      <xdr:col>31</xdr:col>
      <xdr:colOff>34925</xdr:colOff>
      <xdr:row>76</xdr:row>
      <xdr:rowOff>47361</xdr:rowOff>
    </xdr:to>
    <xdr:cxnSp macro="">
      <xdr:nvCxnSpPr>
        <xdr:cNvPr id="847" name="直線コネクタ 846"/>
        <xdr:cNvCxnSpPr/>
      </xdr:nvCxnSpPr>
      <xdr:spPr>
        <a:xfrm>
          <a:off x="20434300" y="13072402"/>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42202</xdr:rowOff>
    </xdr:from>
    <xdr:to>
      <xdr:col>29</xdr:col>
      <xdr:colOff>517525</xdr:colOff>
      <xdr:row>76</xdr:row>
      <xdr:rowOff>137985</xdr:rowOff>
    </xdr:to>
    <xdr:cxnSp macro="">
      <xdr:nvCxnSpPr>
        <xdr:cNvPr id="850" name="直線コネクタ 849"/>
        <xdr:cNvCxnSpPr/>
      </xdr:nvCxnSpPr>
      <xdr:spPr>
        <a:xfrm flipV="1">
          <a:off x="19545300" y="13072402"/>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83056</xdr:rowOff>
    </xdr:from>
    <xdr:to>
      <xdr:col>28</xdr:col>
      <xdr:colOff>314325</xdr:colOff>
      <xdr:row>76</xdr:row>
      <xdr:rowOff>137985</xdr:rowOff>
    </xdr:to>
    <xdr:cxnSp macro="">
      <xdr:nvCxnSpPr>
        <xdr:cNvPr id="853" name="直線コネクタ 852"/>
        <xdr:cNvCxnSpPr/>
      </xdr:nvCxnSpPr>
      <xdr:spPr>
        <a:xfrm>
          <a:off x="18656300" y="12941806"/>
          <a:ext cx="889000" cy="2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102224</xdr:rowOff>
    </xdr:from>
    <xdr:to>
      <xdr:col>32</xdr:col>
      <xdr:colOff>238125</xdr:colOff>
      <xdr:row>76</xdr:row>
      <xdr:rowOff>32373</xdr:rowOff>
    </xdr:to>
    <xdr:sp macro="" textlink="">
      <xdr:nvSpPr>
        <xdr:cNvPr id="863" name="円/楕円 862"/>
        <xdr:cNvSpPr/>
      </xdr:nvSpPr>
      <xdr:spPr>
        <a:xfrm>
          <a:off x="22110700" y="12960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80651</xdr:rowOff>
    </xdr:from>
    <xdr:ext cx="534377" cy="259045"/>
    <xdr:sp macro="" textlink="">
      <xdr:nvSpPr>
        <xdr:cNvPr id="864" name="繰出金該当値テキスト"/>
        <xdr:cNvSpPr txBox="1"/>
      </xdr:nvSpPr>
      <xdr:spPr>
        <a:xfrm>
          <a:off x="22212300" y="129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168011</xdr:rowOff>
    </xdr:from>
    <xdr:to>
      <xdr:col>31</xdr:col>
      <xdr:colOff>85725</xdr:colOff>
      <xdr:row>76</xdr:row>
      <xdr:rowOff>98161</xdr:rowOff>
    </xdr:to>
    <xdr:sp macro="" textlink="">
      <xdr:nvSpPr>
        <xdr:cNvPr id="865" name="円/楕円 864"/>
        <xdr:cNvSpPr/>
      </xdr:nvSpPr>
      <xdr:spPr>
        <a:xfrm>
          <a:off x="21272500" y="130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89288</xdr:rowOff>
    </xdr:from>
    <xdr:ext cx="534377" cy="259045"/>
    <xdr:sp macro="" textlink="">
      <xdr:nvSpPr>
        <xdr:cNvPr id="866" name="テキスト ボックス 865"/>
        <xdr:cNvSpPr txBox="1"/>
      </xdr:nvSpPr>
      <xdr:spPr>
        <a:xfrm>
          <a:off x="21056111" y="1311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162852</xdr:rowOff>
    </xdr:from>
    <xdr:to>
      <xdr:col>29</xdr:col>
      <xdr:colOff>568325</xdr:colOff>
      <xdr:row>76</xdr:row>
      <xdr:rowOff>93002</xdr:rowOff>
    </xdr:to>
    <xdr:sp macro="" textlink="">
      <xdr:nvSpPr>
        <xdr:cNvPr id="867" name="円/楕円 866"/>
        <xdr:cNvSpPr/>
      </xdr:nvSpPr>
      <xdr:spPr>
        <a:xfrm>
          <a:off x="20383500" y="13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84129</xdr:rowOff>
    </xdr:from>
    <xdr:ext cx="534377" cy="259045"/>
    <xdr:sp macro="" textlink="">
      <xdr:nvSpPr>
        <xdr:cNvPr id="868" name="テキスト ボックス 867"/>
        <xdr:cNvSpPr txBox="1"/>
      </xdr:nvSpPr>
      <xdr:spPr>
        <a:xfrm>
          <a:off x="20167111" y="131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87185</xdr:rowOff>
    </xdr:from>
    <xdr:to>
      <xdr:col>28</xdr:col>
      <xdr:colOff>365125</xdr:colOff>
      <xdr:row>77</xdr:row>
      <xdr:rowOff>17335</xdr:rowOff>
    </xdr:to>
    <xdr:sp macro="" textlink="">
      <xdr:nvSpPr>
        <xdr:cNvPr id="869" name="円/楕円 868"/>
        <xdr:cNvSpPr/>
      </xdr:nvSpPr>
      <xdr:spPr>
        <a:xfrm>
          <a:off x="194945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8462</xdr:rowOff>
    </xdr:from>
    <xdr:ext cx="534377" cy="259045"/>
    <xdr:sp macro="" textlink="">
      <xdr:nvSpPr>
        <xdr:cNvPr id="870" name="テキスト ボックス 869"/>
        <xdr:cNvSpPr txBox="1"/>
      </xdr:nvSpPr>
      <xdr:spPr>
        <a:xfrm>
          <a:off x="19278111" y="132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32256</xdr:rowOff>
    </xdr:from>
    <xdr:to>
      <xdr:col>27</xdr:col>
      <xdr:colOff>161925</xdr:colOff>
      <xdr:row>75</xdr:row>
      <xdr:rowOff>133856</xdr:rowOff>
    </xdr:to>
    <xdr:sp macro="" textlink="">
      <xdr:nvSpPr>
        <xdr:cNvPr id="871" name="円/楕円 870"/>
        <xdr:cNvSpPr/>
      </xdr:nvSpPr>
      <xdr:spPr>
        <a:xfrm>
          <a:off x="18605500" y="128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150383</xdr:rowOff>
    </xdr:from>
    <xdr:ext cx="534377" cy="259045"/>
    <xdr:sp macro="" textlink="">
      <xdr:nvSpPr>
        <xdr:cNvPr id="872" name="テキスト ボックス 871"/>
        <xdr:cNvSpPr txBox="1"/>
      </xdr:nvSpPr>
      <xdr:spPr>
        <a:xfrm>
          <a:off x="18389111" y="1266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人件費については、平成</a:t>
          </a:r>
          <a:r>
            <a:rPr kumimoji="1" lang="en-US" altLang="ja-JP" sz="1300" baseline="0">
              <a:latin typeface="ＭＳ Ｐゴシック"/>
            </a:rPr>
            <a:t>18</a:t>
          </a:r>
          <a:r>
            <a:rPr kumimoji="1" lang="ja-JP" altLang="en-US" sz="1300" baseline="0">
              <a:latin typeface="ＭＳ Ｐゴシック"/>
            </a:rPr>
            <a:t>年度策定の「第３次定員適正化計画」による職員の削減により減少傾向にあり、類似団体平均値を下回る状態を維持している。今後とも、平成</a:t>
          </a:r>
          <a:r>
            <a:rPr kumimoji="1" lang="en-US" altLang="ja-JP" sz="1300" baseline="0">
              <a:latin typeface="ＭＳ Ｐゴシック"/>
            </a:rPr>
            <a:t>23</a:t>
          </a:r>
          <a:r>
            <a:rPr kumimoji="1" lang="ja-JP" altLang="en-US" sz="1300" baseline="0">
              <a:latin typeface="ＭＳ Ｐゴシック"/>
            </a:rPr>
            <a:t>年度策定の「伊達市行財政改革大綱</a:t>
          </a:r>
          <a:r>
            <a:rPr kumimoji="1" lang="en-US" altLang="ja-JP" sz="1300" baseline="0">
              <a:latin typeface="ＭＳ Ｐゴシック"/>
            </a:rPr>
            <a:t>2011</a:t>
          </a:r>
          <a:r>
            <a:rPr kumimoji="1" lang="ja-JP" altLang="en-US" sz="1300" baseline="0">
              <a:latin typeface="ＭＳ Ｐゴシック"/>
            </a:rPr>
            <a:t>」に沿って、職員の適正配置や任用形態の見直しなどを進めていく。</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物件費については、平成</a:t>
          </a:r>
          <a:r>
            <a:rPr kumimoji="1" lang="en-US" altLang="ja-JP" sz="1300" baseline="0">
              <a:latin typeface="ＭＳ Ｐゴシック"/>
            </a:rPr>
            <a:t>25</a:t>
          </a:r>
          <a:r>
            <a:rPr kumimoji="1" lang="ja-JP" altLang="en-US" sz="1300" baseline="0">
              <a:latin typeface="ＭＳ Ｐゴシック"/>
            </a:rPr>
            <a:t>年度以降に大型施設の完成に伴い増加に転じたが、類似団体平均値の水準は保っている。今後は、合併効果を最大限に引き出すような効率的な運営により、物件費の縮減に努める。</a:t>
          </a:r>
          <a:endParaRPr kumimoji="1" lang="en-US" altLang="ja-JP" sz="1300" baseline="0">
            <a:latin typeface="ＭＳ Ｐゴシック"/>
          </a:endParaRPr>
        </a:p>
        <a:p>
          <a:r>
            <a:rPr kumimoji="1" lang="ja-JP" altLang="en-US" sz="1300" baseline="0">
              <a:latin typeface="ＭＳ Ｐゴシック"/>
            </a:rPr>
            <a:t>　扶助費については、類似団体平均値を上回っているため、増加傾向の大きな要因となっている障がい者福祉費について、資格審査の適正化により増加傾向に歯止めをかけるように努める。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北海道伊達市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35,098
34,993
444.21
18,685,852
17,724,886
724,513
10,578,029
19,533,160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21.7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95314</xdr:rowOff>
    </xdr:from>
    <xdr:to>
      <xdr:col>6</xdr:col>
      <xdr:colOff>511175</xdr:colOff>
      <xdr:row>35</xdr:row>
      <xdr:rowOff>130747</xdr:rowOff>
    </xdr:to>
    <xdr:cxnSp macro="">
      <xdr:nvCxnSpPr>
        <xdr:cNvPr id="61" name="直線コネクタ 60"/>
        <xdr:cNvCxnSpPr/>
      </xdr:nvCxnSpPr>
      <xdr:spPr>
        <a:xfrm>
          <a:off x="3797300" y="6096064"/>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95314</xdr:rowOff>
    </xdr:from>
    <xdr:to>
      <xdr:col>5</xdr:col>
      <xdr:colOff>358775</xdr:colOff>
      <xdr:row>35</xdr:row>
      <xdr:rowOff>153416</xdr:rowOff>
    </xdr:to>
    <xdr:cxnSp macro="">
      <xdr:nvCxnSpPr>
        <xdr:cNvPr id="64" name="直線コネクタ 63"/>
        <xdr:cNvCxnSpPr/>
      </xdr:nvCxnSpPr>
      <xdr:spPr>
        <a:xfrm flipV="1">
          <a:off x="2908300" y="6096064"/>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115126</xdr:rowOff>
    </xdr:from>
    <xdr:to>
      <xdr:col>4</xdr:col>
      <xdr:colOff>155575</xdr:colOff>
      <xdr:row>35</xdr:row>
      <xdr:rowOff>153416</xdr:rowOff>
    </xdr:to>
    <xdr:cxnSp macro="">
      <xdr:nvCxnSpPr>
        <xdr:cNvPr id="67" name="直線コネクタ 66"/>
        <xdr:cNvCxnSpPr/>
      </xdr:nvCxnSpPr>
      <xdr:spPr>
        <a:xfrm>
          <a:off x="2019300" y="6115876"/>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106363</xdr:rowOff>
    </xdr:from>
    <xdr:to>
      <xdr:col>2</xdr:col>
      <xdr:colOff>638175</xdr:colOff>
      <xdr:row>35</xdr:row>
      <xdr:rowOff>115126</xdr:rowOff>
    </xdr:to>
    <xdr:cxnSp macro="">
      <xdr:nvCxnSpPr>
        <xdr:cNvPr id="70" name="直線コネクタ 69"/>
        <xdr:cNvCxnSpPr/>
      </xdr:nvCxnSpPr>
      <xdr:spPr>
        <a:xfrm>
          <a:off x="1130300" y="610711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79947</xdr:rowOff>
    </xdr:from>
    <xdr:to>
      <xdr:col>6</xdr:col>
      <xdr:colOff>561975</xdr:colOff>
      <xdr:row>36</xdr:row>
      <xdr:rowOff>10097</xdr:rowOff>
    </xdr:to>
    <xdr:sp macro="" textlink="">
      <xdr:nvSpPr>
        <xdr:cNvPr id="80" name="円/楕円 79"/>
        <xdr:cNvSpPr/>
      </xdr:nvSpPr>
      <xdr:spPr>
        <a:xfrm>
          <a:off x="45847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102824</xdr:rowOff>
    </xdr:from>
    <xdr:ext cx="469744" cy="259045"/>
    <xdr:sp macro="" textlink="">
      <xdr:nvSpPr>
        <xdr:cNvPr id="81" name="議会費該当値テキスト"/>
        <xdr:cNvSpPr txBox="1"/>
      </xdr:nvSpPr>
      <xdr:spPr>
        <a:xfrm>
          <a:off x="4686300" y="593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44514</xdr:rowOff>
    </xdr:from>
    <xdr:to>
      <xdr:col>5</xdr:col>
      <xdr:colOff>409575</xdr:colOff>
      <xdr:row>35</xdr:row>
      <xdr:rowOff>146114</xdr:rowOff>
    </xdr:to>
    <xdr:sp macro="" textlink="">
      <xdr:nvSpPr>
        <xdr:cNvPr id="82" name="円/楕円 81"/>
        <xdr:cNvSpPr/>
      </xdr:nvSpPr>
      <xdr:spPr>
        <a:xfrm>
          <a:off x="3746500" y="60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137241</xdr:rowOff>
    </xdr:from>
    <xdr:ext cx="469744" cy="259045"/>
    <xdr:sp macro="" textlink="">
      <xdr:nvSpPr>
        <xdr:cNvPr id="83" name="テキスト ボックス 82"/>
        <xdr:cNvSpPr txBox="1"/>
      </xdr:nvSpPr>
      <xdr:spPr>
        <a:xfrm>
          <a:off x="3562427" y="613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102616</xdr:rowOff>
    </xdr:from>
    <xdr:to>
      <xdr:col>4</xdr:col>
      <xdr:colOff>206375</xdr:colOff>
      <xdr:row>36</xdr:row>
      <xdr:rowOff>32766</xdr:rowOff>
    </xdr:to>
    <xdr:sp macro="" textlink="">
      <xdr:nvSpPr>
        <xdr:cNvPr id="84" name="円/楕円 83"/>
        <xdr:cNvSpPr/>
      </xdr:nvSpPr>
      <xdr:spPr>
        <a:xfrm>
          <a:off x="2857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23893</xdr:rowOff>
    </xdr:from>
    <xdr:ext cx="469744" cy="259045"/>
    <xdr:sp macro="" textlink="">
      <xdr:nvSpPr>
        <xdr:cNvPr id="85" name="テキスト ボックス 84"/>
        <xdr:cNvSpPr txBox="1"/>
      </xdr:nvSpPr>
      <xdr:spPr>
        <a:xfrm>
          <a:off x="2673427"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64326</xdr:rowOff>
    </xdr:from>
    <xdr:to>
      <xdr:col>3</xdr:col>
      <xdr:colOff>3175</xdr:colOff>
      <xdr:row>35</xdr:row>
      <xdr:rowOff>165926</xdr:rowOff>
    </xdr:to>
    <xdr:sp macro="" textlink="">
      <xdr:nvSpPr>
        <xdr:cNvPr id="86" name="円/楕円 85"/>
        <xdr:cNvSpPr/>
      </xdr:nvSpPr>
      <xdr:spPr>
        <a:xfrm>
          <a:off x="1968500" y="60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11003</xdr:rowOff>
    </xdr:from>
    <xdr:ext cx="469744" cy="259045"/>
    <xdr:sp macro="" textlink="">
      <xdr:nvSpPr>
        <xdr:cNvPr id="87" name="テキスト ボックス 86"/>
        <xdr:cNvSpPr txBox="1"/>
      </xdr:nvSpPr>
      <xdr:spPr>
        <a:xfrm>
          <a:off x="1784427" y="584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55563</xdr:rowOff>
    </xdr:from>
    <xdr:to>
      <xdr:col>1</xdr:col>
      <xdr:colOff>485775</xdr:colOff>
      <xdr:row>35</xdr:row>
      <xdr:rowOff>157163</xdr:rowOff>
    </xdr:to>
    <xdr:sp macro="" textlink="">
      <xdr:nvSpPr>
        <xdr:cNvPr id="88" name="円/楕円 87"/>
        <xdr:cNvSpPr/>
      </xdr:nvSpPr>
      <xdr:spPr>
        <a:xfrm>
          <a:off x="1079500" y="60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148290</xdr:rowOff>
    </xdr:from>
    <xdr:ext cx="469744" cy="259045"/>
    <xdr:sp macro="" textlink="">
      <xdr:nvSpPr>
        <xdr:cNvPr id="89" name="テキスト ボックス 88"/>
        <xdr:cNvSpPr txBox="1"/>
      </xdr:nvSpPr>
      <xdr:spPr>
        <a:xfrm>
          <a:off x="895427" y="614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43038</xdr:rowOff>
    </xdr:from>
    <xdr:to>
      <xdr:col>6</xdr:col>
      <xdr:colOff>511175</xdr:colOff>
      <xdr:row>57</xdr:row>
      <xdr:rowOff>93765</xdr:rowOff>
    </xdr:to>
    <xdr:cxnSp macro="">
      <xdr:nvCxnSpPr>
        <xdr:cNvPr id="116" name="直線コネクタ 115"/>
        <xdr:cNvCxnSpPr/>
      </xdr:nvCxnSpPr>
      <xdr:spPr>
        <a:xfrm>
          <a:off x="3797300" y="9815688"/>
          <a:ext cx="8382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43038</xdr:rowOff>
    </xdr:from>
    <xdr:to>
      <xdr:col>5</xdr:col>
      <xdr:colOff>358775</xdr:colOff>
      <xdr:row>57</xdr:row>
      <xdr:rowOff>74554</xdr:rowOff>
    </xdr:to>
    <xdr:cxnSp macro="">
      <xdr:nvCxnSpPr>
        <xdr:cNvPr id="119" name="直線コネクタ 118"/>
        <xdr:cNvCxnSpPr/>
      </xdr:nvCxnSpPr>
      <xdr:spPr>
        <a:xfrm flipV="1">
          <a:off x="2908300" y="9815688"/>
          <a:ext cx="8890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152378</xdr:rowOff>
    </xdr:from>
    <xdr:to>
      <xdr:col>4</xdr:col>
      <xdr:colOff>155575</xdr:colOff>
      <xdr:row>57</xdr:row>
      <xdr:rowOff>74554</xdr:rowOff>
    </xdr:to>
    <xdr:cxnSp macro="">
      <xdr:nvCxnSpPr>
        <xdr:cNvPr id="122" name="直線コネクタ 121"/>
        <xdr:cNvCxnSpPr/>
      </xdr:nvCxnSpPr>
      <xdr:spPr>
        <a:xfrm>
          <a:off x="2019300" y="9753578"/>
          <a:ext cx="889000" cy="9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152378</xdr:rowOff>
    </xdr:from>
    <xdr:to>
      <xdr:col>2</xdr:col>
      <xdr:colOff>638175</xdr:colOff>
      <xdr:row>57</xdr:row>
      <xdr:rowOff>121531</xdr:rowOff>
    </xdr:to>
    <xdr:cxnSp macro="">
      <xdr:nvCxnSpPr>
        <xdr:cNvPr id="125" name="直線コネクタ 124"/>
        <xdr:cNvCxnSpPr/>
      </xdr:nvCxnSpPr>
      <xdr:spPr>
        <a:xfrm flipV="1">
          <a:off x="1130300" y="9753578"/>
          <a:ext cx="889000" cy="1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42965</xdr:rowOff>
    </xdr:from>
    <xdr:to>
      <xdr:col>6</xdr:col>
      <xdr:colOff>561975</xdr:colOff>
      <xdr:row>57</xdr:row>
      <xdr:rowOff>144565</xdr:rowOff>
    </xdr:to>
    <xdr:sp macro="" textlink="">
      <xdr:nvSpPr>
        <xdr:cNvPr id="135" name="円/楕円 134"/>
        <xdr:cNvSpPr/>
      </xdr:nvSpPr>
      <xdr:spPr>
        <a:xfrm>
          <a:off x="4584700" y="98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129342</xdr:rowOff>
    </xdr:from>
    <xdr:ext cx="534377" cy="259045"/>
    <xdr:sp macro="" textlink="">
      <xdr:nvSpPr>
        <xdr:cNvPr id="136" name="総務費該当値テキスト"/>
        <xdr:cNvSpPr txBox="1"/>
      </xdr:nvSpPr>
      <xdr:spPr>
        <a:xfrm>
          <a:off x="4686300" y="97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163688</xdr:rowOff>
    </xdr:from>
    <xdr:to>
      <xdr:col>5</xdr:col>
      <xdr:colOff>409575</xdr:colOff>
      <xdr:row>57</xdr:row>
      <xdr:rowOff>93838</xdr:rowOff>
    </xdr:to>
    <xdr:sp macro="" textlink="">
      <xdr:nvSpPr>
        <xdr:cNvPr id="137" name="円/楕円 136"/>
        <xdr:cNvSpPr/>
      </xdr:nvSpPr>
      <xdr:spPr>
        <a:xfrm>
          <a:off x="3746500" y="9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84965</xdr:rowOff>
    </xdr:from>
    <xdr:ext cx="534377" cy="259045"/>
    <xdr:sp macro="" textlink="">
      <xdr:nvSpPr>
        <xdr:cNvPr id="138" name="テキスト ボックス 137"/>
        <xdr:cNvSpPr txBox="1"/>
      </xdr:nvSpPr>
      <xdr:spPr>
        <a:xfrm>
          <a:off x="3530111" y="98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23754</xdr:rowOff>
    </xdr:from>
    <xdr:to>
      <xdr:col>4</xdr:col>
      <xdr:colOff>206375</xdr:colOff>
      <xdr:row>57</xdr:row>
      <xdr:rowOff>125354</xdr:rowOff>
    </xdr:to>
    <xdr:sp macro="" textlink="">
      <xdr:nvSpPr>
        <xdr:cNvPr id="139" name="円/楕円 138"/>
        <xdr:cNvSpPr/>
      </xdr:nvSpPr>
      <xdr:spPr>
        <a:xfrm>
          <a:off x="2857500" y="97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116481</xdr:rowOff>
    </xdr:from>
    <xdr:ext cx="534377" cy="259045"/>
    <xdr:sp macro="" textlink="">
      <xdr:nvSpPr>
        <xdr:cNvPr id="140" name="テキスト ボックス 139"/>
        <xdr:cNvSpPr txBox="1"/>
      </xdr:nvSpPr>
      <xdr:spPr>
        <a:xfrm>
          <a:off x="2641111" y="988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101578</xdr:rowOff>
    </xdr:from>
    <xdr:to>
      <xdr:col>3</xdr:col>
      <xdr:colOff>3175</xdr:colOff>
      <xdr:row>57</xdr:row>
      <xdr:rowOff>31728</xdr:rowOff>
    </xdr:to>
    <xdr:sp macro="" textlink="">
      <xdr:nvSpPr>
        <xdr:cNvPr id="141" name="円/楕円 140"/>
        <xdr:cNvSpPr/>
      </xdr:nvSpPr>
      <xdr:spPr>
        <a:xfrm>
          <a:off x="1968500" y="97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22855</xdr:rowOff>
    </xdr:from>
    <xdr:ext cx="534377" cy="259045"/>
    <xdr:sp macro="" textlink="">
      <xdr:nvSpPr>
        <xdr:cNvPr id="142" name="テキスト ボックス 141"/>
        <xdr:cNvSpPr txBox="1"/>
      </xdr:nvSpPr>
      <xdr:spPr>
        <a:xfrm>
          <a:off x="1752111" y="979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70731</xdr:rowOff>
    </xdr:from>
    <xdr:to>
      <xdr:col>1</xdr:col>
      <xdr:colOff>485775</xdr:colOff>
      <xdr:row>58</xdr:row>
      <xdr:rowOff>881</xdr:rowOff>
    </xdr:to>
    <xdr:sp macro="" textlink="">
      <xdr:nvSpPr>
        <xdr:cNvPr id="143" name="円/楕円 142"/>
        <xdr:cNvSpPr/>
      </xdr:nvSpPr>
      <xdr:spPr>
        <a:xfrm>
          <a:off x="1079500" y="98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163458</xdr:rowOff>
    </xdr:from>
    <xdr:ext cx="534377" cy="259045"/>
    <xdr:sp macro="" textlink="">
      <xdr:nvSpPr>
        <xdr:cNvPr id="144" name="テキスト ボックス 143"/>
        <xdr:cNvSpPr txBox="1"/>
      </xdr:nvSpPr>
      <xdr:spPr>
        <a:xfrm>
          <a:off x="863111" y="99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91973</xdr:rowOff>
    </xdr:from>
    <xdr:to>
      <xdr:col>6</xdr:col>
      <xdr:colOff>511175</xdr:colOff>
      <xdr:row>76</xdr:row>
      <xdr:rowOff>143066</xdr:rowOff>
    </xdr:to>
    <xdr:cxnSp macro="">
      <xdr:nvCxnSpPr>
        <xdr:cNvPr id="172" name="直線コネクタ 171"/>
        <xdr:cNvCxnSpPr/>
      </xdr:nvCxnSpPr>
      <xdr:spPr>
        <a:xfrm flipV="1">
          <a:off x="3797300" y="13122173"/>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124223</xdr:rowOff>
    </xdr:from>
    <xdr:to>
      <xdr:col>5</xdr:col>
      <xdr:colOff>358775</xdr:colOff>
      <xdr:row>76</xdr:row>
      <xdr:rowOff>143066</xdr:rowOff>
    </xdr:to>
    <xdr:cxnSp macro="">
      <xdr:nvCxnSpPr>
        <xdr:cNvPr id="175" name="直線コネクタ 174"/>
        <xdr:cNvCxnSpPr/>
      </xdr:nvCxnSpPr>
      <xdr:spPr>
        <a:xfrm>
          <a:off x="2908300" y="13154423"/>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124223</xdr:rowOff>
    </xdr:from>
    <xdr:to>
      <xdr:col>4</xdr:col>
      <xdr:colOff>155575</xdr:colOff>
      <xdr:row>77</xdr:row>
      <xdr:rowOff>28184</xdr:rowOff>
    </xdr:to>
    <xdr:cxnSp macro="">
      <xdr:nvCxnSpPr>
        <xdr:cNvPr id="178" name="直線コネクタ 177"/>
        <xdr:cNvCxnSpPr/>
      </xdr:nvCxnSpPr>
      <xdr:spPr>
        <a:xfrm flipV="1">
          <a:off x="2019300" y="13154423"/>
          <a:ext cx="889000" cy="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158445</xdr:rowOff>
    </xdr:from>
    <xdr:to>
      <xdr:col>2</xdr:col>
      <xdr:colOff>638175</xdr:colOff>
      <xdr:row>77</xdr:row>
      <xdr:rowOff>28184</xdr:rowOff>
    </xdr:to>
    <xdr:cxnSp macro="">
      <xdr:nvCxnSpPr>
        <xdr:cNvPr id="181" name="直線コネクタ 180"/>
        <xdr:cNvCxnSpPr/>
      </xdr:nvCxnSpPr>
      <xdr:spPr>
        <a:xfrm>
          <a:off x="1130300" y="13188645"/>
          <a:ext cx="889000" cy="4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41173</xdr:rowOff>
    </xdr:from>
    <xdr:to>
      <xdr:col>6</xdr:col>
      <xdr:colOff>561975</xdr:colOff>
      <xdr:row>76</xdr:row>
      <xdr:rowOff>142773</xdr:rowOff>
    </xdr:to>
    <xdr:sp macro="" textlink="">
      <xdr:nvSpPr>
        <xdr:cNvPr id="191" name="円/楕円 190"/>
        <xdr:cNvSpPr/>
      </xdr:nvSpPr>
      <xdr:spPr>
        <a:xfrm>
          <a:off x="4584700" y="130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64050</xdr:rowOff>
    </xdr:from>
    <xdr:ext cx="599010" cy="259045"/>
    <xdr:sp macro="" textlink="">
      <xdr:nvSpPr>
        <xdr:cNvPr id="192" name="民生費該当値テキスト"/>
        <xdr:cNvSpPr txBox="1"/>
      </xdr:nvSpPr>
      <xdr:spPr>
        <a:xfrm>
          <a:off x="4686300" y="1292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92266</xdr:rowOff>
    </xdr:from>
    <xdr:to>
      <xdr:col>5</xdr:col>
      <xdr:colOff>409575</xdr:colOff>
      <xdr:row>77</xdr:row>
      <xdr:rowOff>22416</xdr:rowOff>
    </xdr:to>
    <xdr:sp macro="" textlink="">
      <xdr:nvSpPr>
        <xdr:cNvPr id="193" name="円/楕円 192"/>
        <xdr:cNvSpPr/>
      </xdr:nvSpPr>
      <xdr:spPr>
        <a:xfrm>
          <a:off x="3746500" y="131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38942</xdr:rowOff>
    </xdr:from>
    <xdr:ext cx="599010" cy="259045"/>
    <xdr:sp macro="" textlink="">
      <xdr:nvSpPr>
        <xdr:cNvPr id="194" name="テキスト ボックス 193"/>
        <xdr:cNvSpPr txBox="1"/>
      </xdr:nvSpPr>
      <xdr:spPr>
        <a:xfrm>
          <a:off x="3497794" y="128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73423</xdr:rowOff>
    </xdr:from>
    <xdr:to>
      <xdr:col>4</xdr:col>
      <xdr:colOff>206375</xdr:colOff>
      <xdr:row>77</xdr:row>
      <xdr:rowOff>3573</xdr:rowOff>
    </xdr:to>
    <xdr:sp macro="" textlink="">
      <xdr:nvSpPr>
        <xdr:cNvPr id="195" name="円/楕円 194"/>
        <xdr:cNvSpPr/>
      </xdr:nvSpPr>
      <xdr:spPr>
        <a:xfrm>
          <a:off x="2857500" y="131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20100</xdr:rowOff>
    </xdr:from>
    <xdr:ext cx="599010" cy="259045"/>
    <xdr:sp macro="" textlink="">
      <xdr:nvSpPr>
        <xdr:cNvPr id="196" name="テキスト ボックス 195"/>
        <xdr:cNvSpPr txBox="1"/>
      </xdr:nvSpPr>
      <xdr:spPr>
        <a:xfrm>
          <a:off x="2608794" y="1287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148834</xdr:rowOff>
    </xdr:from>
    <xdr:to>
      <xdr:col>3</xdr:col>
      <xdr:colOff>3175</xdr:colOff>
      <xdr:row>77</xdr:row>
      <xdr:rowOff>78984</xdr:rowOff>
    </xdr:to>
    <xdr:sp macro="" textlink="">
      <xdr:nvSpPr>
        <xdr:cNvPr id="197" name="円/楕円 196"/>
        <xdr:cNvSpPr/>
      </xdr:nvSpPr>
      <xdr:spPr>
        <a:xfrm>
          <a:off x="1968500" y="131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95511</xdr:rowOff>
    </xdr:from>
    <xdr:ext cx="599010" cy="259045"/>
    <xdr:sp macro="" textlink="">
      <xdr:nvSpPr>
        <xdr:cNvPr id="198" name="テキスト ボックス 197"/>
        <xdr:cNvSpPr txBox="1"/>
      </xdr:nvSpPr>
      <xdr:spPr>
        <a:xfrm>
          <a:off x="1719794" y="1295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107645</xdr:rowOff>
    </xdr:from>
    <xdr:to>
      <xdr:col>1</xdr:col>
      <xdr:colOff>485775</xdr:colOff>
      <xdr:row>77</xdr:row>
      <xdr:rowOff>37795</xdr:rowOff>
    </xdr:to>
    <xdr:sp macro="" textlink="">
      <xdr:nvSpPr>
        <xdr:cNvPr id="199" name="円/楕円 198"/>
        <xdr:cNvSpPr/>
      </xdr:nvSpPr>
      <xdr:spPr>
        <a:xfrm>
          <a:off x="1079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54322</xdr:rowOff>
    </xdr:from>
    <xdr:ext cx="599010" cy="259045"/>
    <xdr:sp macro="" textlink="">
      <xdr:nvSpPr>
        <xdr:cNvPr id="200" name="テキスト ボックス 199"/>
        <xdr:cNvSpPr txBox="1"/>
      </xdr:nvSpPr>
      <xdr:spPr>
        <a:xfrm>
          <a:off x="830794" y="1291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139134</xdr:rowOff>
    </xdr:from>
    <xdr:to>
      <xdr:col>6</xdr:col>
      <xdr:colOff>511175</xdr:colOff>
      <xdr:row>96</xdr:row>
      <xdr:rowOff>148639</xdr:rowOff>
    </xdr:to>
    <xdr:cxnSp macro="">
      <xdr:nvCxnSpPr>
        <xdr:cNvPr id="225" name="直線コネクタ 224"/>
        <xdr:cNvCxnSpPr/>
      </xdr:nvCxnSpPr>
      <xdr:spPr>
        <a:xfrm>
          <a:off x="3797300" y="16598334"/>
          <a:ext cx="8382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133459</xdr:rowOff>
    </xdr:from>
    <xdr:to>
      <xdr:col>5</xdr:col>
      <xdr:colOff>358775</xdr:colOff>
      <xdr:row>96</xdr:row>
      <xdr:rowOff>139134</xdr:rowOff>
    </xdr:to>
    <xdr:cxnSp macro="">
      <xdr:nvCxnSpPr>
        <xdr:cNvPr id="228" name="直線コネクタ 227"/>
        <xdr:cNvCxnSpPr/>
      </xdr:nvCxnSpPr>
      <xdr:spPr>
        <a:xfrm>
          <a:off x="2908300" y="16592659"/>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115022</xdr:rowOff>
    </xdr:from>
    <xdr:to>
      <xdr:col>4</xdr:col>
      <xdr:colOff>155575</xdr:colOff>
      <xdr:row>96</xdr:row>
      <xdr:rowOff>133459</xdr:rowOff>
    </xdr:to>
    <xdr:cxnSp macro="">
      <xdr:nvCxnSpPr>
        <xdr:cNvPr id="231" name="直線コネクタ 230"/>
        <xdr:cNvCxnSpPr/>
      </xdr:nvCxnSpPr>
      <xdr:spPr>
        <a:xfrm>
          <a:off x="2019300" y="16574222"/>
          <a:ext cx="889000" cy="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113148</xdr:rowOff>
    </xdr:from>
    <xdr:to>
      <xdr:col>2</xdr:col>
      <xdr:colOff>638175</xdr:colOff>
      <xdr:row>96</xdr:row>
      <xdr:rowOff>115022</xdr:rowOff>
    </xdr:to>
    <xdr:cxnSp macro="">
      <xdr:nvCxnSpPr>
        <xdr:cNvPr id="234" name="直線コネクタ 233"/>
        <xdr:cNvCxnSpPr/>
      </xdr:nvCxnSpPr>
      <xdr:spPr>
        <a:xfrm>
          <a:off x="1130300" y="1657234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97839</xdr:rowOff>
    </xdr:from>
    <xdr:to>
      <xdr:col>6</xdr:col>
      <xdr:colOff>561975</xdr:colOff>
      <xdr:row>97</xdr:row>
      <xdr:rowOff>27989</xdr:rowOff>
    </xdr:to>
    <xdr:sp macro="" textlink="">
      <xdr:nvSpPr>
        <xdr:cNvPr id="244" name="円/楕円 243"/>
        <xdr:cNvSpPr/>
      </xdr:nvSpPr>
      <xdr:spPr>
        <a:xfrm>
          <a:off x="4584700" y="165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12766</xdr:rowOff>
    </xdr:from>
    <xdr:ext cx="534377" cy="259045"/>
    <xdr:sp macro="" textlink="">
      <xdr:nvSpPr>
        <xdr:cNvPr id="245" name="衛生費該当値テキスト"/>
        <xdr:cNvSpPr txBox="1"/>
      </xdr:nvSpPr>
      <xdr:spPr>
        <a:xfrm>
          <a:off x="4686300" y="1647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88334</xdr:rowOff>
    </xdr:from>
    <xdr:to>
      <xdr:col>5</xdr:col>
      <xdr:colOff>409575</xdr:colOff>
      <xdr:row>97</xdr:row>
      <xdr:rowOff>18484</xdr:rowOff>
    </xdr:to>
    <xdr:sp macro="" textlink="">
      <xdr:nvSpPr>
        <xdr:cNvPr id="246" name="円/楕円 245"/>
        <xdr:cNvSpPr/>
      </xdr:nvSpPr>
      <xdr:spPr>
        <a:xfrm>
          <a:off x="3746500" y="1654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9611</xdr:rowOff>
    </xdr:from>
    <xdr:ext cx="534377" cy="259045"/>
    <xdr:sp macro="" textlink="">
      <xdr:nvSpPr>
        <xdr:cNvPr id="247" name="テキスト ボックス 246"/>
        <xdr:cNvSpPr txBox="1"/>
      </xdr:nvSpPr>
      <xdr:spPr>
        <a:xfrm>
          <a:off x="3530111" y="166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82659</xdr:rowOff>
    </xdr:from>
    <xdr:to>
      <xdr:col>4</xdr:col>
      <xdr:colOff>206375</xdr:colOff>
      <xdr:row>97</xdr:row>
      <xdr:rowOff>12809</xdr:rowOff>
    </xdr:to>
    <xdr:sp macro="" textlink="">
      <xdr:nvSpPr>
        <xdr:cNvPr id="248" name="円/楕円 247"/>
        <xdr:cNvSpPr/>
      </xdr:nvSpPr>
      <xdr:spPr>
        <a:xfrm>
          <a:off x="2857500" y="165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3936</xdr:rowOff>
    </xdr:from>
    <xdr:ext cx="534377" cy="259045"/>
    <xdr:sp macro="" textlink="">
      <xdr:nvSpPr>
        <xdr:cNvPr id="249" name="テキスト ボックス 248"/>
        <xdr:cNvSpPr txBox="1"/>
      </xdr:nvSpPr>
      <xdr:spPr>
        <a:xfrm>
          <a:off x="2641111" y="166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64222</xdr:rowOff>
    </xdr:from>
    <xdr:to>
      <xdr:col>3</xdr:col>
      <xdr:colOff>3175</xdr:colOff>
      <xdr:row>96</xdr:row>
      <xdr:rowOff>165822</xdr:rowOff>
    </xdr:to>
    <xdr:sp macro="" textlink="">
      <xdr:nvSpPr>
        <xdr:cNvPr id="250" name="円/楕円 249"/>
        <xdr:cNvSpPr/>
      </xdr:nvSpPr>
      <xdr:spPr>
        <a:xfrm>
          <a:off x="1968500" y="165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156949</xdr:rowOff>
    </xdr:from>
    <xdr:ext cx="534377" cy="259045"/>
    <xdr:sp macro="" textlink="">
      <xdr:nvSpPr>
        <xdr:cNvPr id="251" name="テキスト ボックス 250"/>
        <xdr:cNvSpPr txBox="1"/>
      </xdr:nvSpPr>
      <xdr:spPr>
        <a:xfrm>
          <a:off x="1752111" y="1661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62348</xdr:rowOff>
    </xdr:from>
    <xdr:to>
      <xdr:col>1</xdr:col>
      <xdr:colOff>485775</xdr:colOff>
      <xdr:row>96</xdr:row>
      <xdr:rowOff>163948</xdr:rowOff>
    </xdr:to>
    <xdr:sp macro="" textlink="">
      <xdr:nvSpPr>
        <xdr:cNvPr id="252" name="円/楕円 251"/>
        <xdr:cNvSpPr/>
      </xdr:nvSpPr>
      <xdr:spPr>
        <a:xfrm>
          <a:off x="1079500" y="165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155075</xdr:rowOff>
    </xdr:from>
    <xdr:ext cx="534377" cy="259045"/>
    <xdr:sp macro="" textlink="">
      <xdr:nvSpPr>
        <xdr:cNvPr id="253" name="テキスト ボックス 252"/>
        <xdr:cNvSpPr txBox="1"/>
      </xdr:nvSpPr>
      <xdr:spPr>
        <a:xfrm>
          <a:off x="863111" y="1661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28339</xdr:rowOff>
    </xdr:from>
    <xdr:to>
      <xdr:col>15</xdr:col>
      <xdr:colOff>180975</xdr:colOff>
      <xdr:row>38</xdr:row>
      <xdr:rowOff>40749</xdr:rowOff>
    </xdr:to>
    <xdr:cxnSp macro="">
      <xdr:nvCxnSpPr>
        <xdr:cNvPr id="284" name="直線コネクタ 283"/>
        <xdr:cNvCxnSpPr/>
      </xdr:nvCxnSpPr>
      <xdr:spPr>
        <a:xfrm>
          <a:off x="9639300" y="6543439"/>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109002</xdr:rowOff>
    </xdr:from>
    <xdr:to>
      <xdr:col>14</xdr:col>
      <xdr:colOff>28575</xdr:colOff>
      <xdr:row>38</xdr:row>
      <xdr:rowOff>28339</xdr:rowOff>
    </xdr:to>
    <xdr:cxnSp macro="">
      <xdr:nvCxnSpPr>
        <xdr:cNvPr id="287" name="直線コネクタ 286"/>
        <xdr:cNvCxnSpPr/>
      </xdr:nvCxnSpPr>
      <xdr:spPr>
        <a:xfrm>
          <a:off x="8750300" y="6452652"/>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62629</xdr:rowOff>
    </xdr:from>
    <xdr:to>
      <xdr:col>12</xdr:col>
      <xdr:colOff>511175</xdr:colOff>
      <xdr:row>37</xdr:row>
      <xdr:rowOff>109002</xdr:rowOff>
    </xdr:to>
    <xdr:cxnSp macro="">
      <xdr:nvCxnSpPr>
        <xdr:cNvPr id="290" name="直線コネクタ 289"/>
        <xdr:cNvCxnSpPr/>
      </xdr:nvCxnSpPr>
      <xdr:spPr>
        <a:xfrm>
          <a:off x="7861300" y="6063379"/>
          <a:ext cx="889000" cy="38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106063</xdr:rowOff>
    </xdr:from>
    <xdr:to>
      <xdr:col>11</xdr:col>
      <xdr:colOff>307975</xdr:colOff>
      <xdr:row>35</xdr:row>
      <xdr:rowOff>62629</xdr:rowOff>
    </xdr:to>
    <xdr:cxnSp macro="">
      <xdr:nvCxnSpPr>
        <xdr:cNvPr id="293" name="直線コネクタ 292"/>
        <xdr:cNvCxnSpPr/>
      </xdr:nvCxnSpPr>
      <xdr:spPr>
        <a:xfrm>
          <a:off x="6972300" y="5935363"/>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161399</xdr:rowOff>
    </xdr:from>
    <xdr:to>
      <xdr:col>15</xdr:col>
      <xdr:colOff>231775</xdr:colOff>
      <xdr:row>38</xdr:row>
      <xdr:rowOff>91549</xdr:rowOff>
    </xdr:to>
    <xdr:sp macro="" textlink="">
      <xdr:nvSpPr>
        <xdr:cNvPr id="303" name="円/楕円 302"/>
        <xdr:cNvSpPr/>
      </xdr:nvSpPr>
      <xdr:spPr>
        <a:xfrm>
          <a:off x="10426700" y="65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139826</xdr:rowOff>
    </xdr:from>
    <xdr:ext cx="378565" cy="259045"/>
    <xdr:sp macro="" textlink="">
      <xdr:nvSpPr>
        <xdr:cNvPr id="304" name="労働費該当値テキスト"/>
        <xdr:cNvSpPr txBox="1"/>
      </xdr:nvSpPr>
      <xdr:spPr>
        <a:xfrm>
          <a:off x="10528300" y="648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148989</xdr:rowOff>
    </xdr:from>
    <xdr:to>
      <xdr:col>14</xdr:col>
      <xdr:colOff>79375</xdr:colOff>
      <xdr:row>38</xdr:row>
      <xdr:rowOff>79139</xdr:rowOff>
    </xdr:to>
    <xdr:sp macro="" textlink="">
      <xdr:nvSpPr>
        <xdr:cNvPr id="305" name="円/楕円 304"/>
        <xdr:cNvSpPr/>
      </xdr:nvSpPr>
      <xdr:spPr>
        <a:xfrm>
          <a:off x="9588500" y="64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70266</xdr:rowOff>
    </xdr:from>
    <xdr:ext cx="378565" cy="259045"/>
    <xdr:sp macro="" textlink="">
      <xdr:nvSpPr>
        <xdr:cNvPr id="306" name="テキスト ボックス 305"/>
        <xdr:cNvSpPr txBox="1"/>
      </xdr:nvSpPr>
      <xdr:spPr>
        <a:xfrm>
          <a:off x="9450017" y="658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58202</xdr:rowOff>
    </xdr:from>
    <xdr:to>
      <xdr:col>12</xdr:col>
      <xdr:colOff>561975</xdr:colOff>
      <xdr:row>37</xdr:row>
      <xdr:rowOff>159803</xdr:rowOff>
    </xdr:to>
    <xdr:sp macro="" textlink="">
      <xdr:nvSpPr>
        <xdr:cNvPr id="307" name="円/楕円 306"/>
        <xdr:cNvSpPr/>
      </xdr:nvSpPr>
      <xdr:spPr>
        <a:xfrm>
          <a:off x="8699500" y="6401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150930</xdr:rowOff>
    </xdr:from>
    <xdr:ext cx="469744" cy="259045"/>
    <xdr:sp macro="" textlink="">
      <xdr:nvSpPr>
        <xdr:cNvPr id="308" name="テキスト ボックス 307"/>
        <xdr:cNvSpPr txBox="1"/>
      </xdr:nvSpPr>
      <xdr:spPr>
        <a:xfrm>
          <a:off x="8515427" y="64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11829</xdr:rowOff>
    </xdr:from>
    <xdr:to>
      <xdr:col>11</xdr:col>
      <xdr:colOff>358775</xdr:colOff>
      <xdr:row>35</xdr:row>
      <xdr:rowOff>113429</xdr:rowOff>
    </xdr:to>
    <xdr:sp macro="" textlink="">
      <xdr:nvSpPr>
        <xdr:cNvPr id="309" name="円/楕円 308"/>
        <xdr:cNvSpPr/>
      </xdr:nvSpPr>
      <xdr:spPr>
        <a:xfrm>
          <a:off x="7810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104556</xdr:rowOff>
    </xdr:from>
    <xdr:ext cx="469744" cy="259045"/>
    <xdr:sp macro="" textlink="">
      <xdr:nvSpPr>
        <xdr:cNvPr id="310" name="テキスト ボックス 309"/>
        <xdr:cNvSpPr txBox="1"/>
      </xdr:nvSpPr>
      <xdr:spPr>
        <a:xfrm>
          <a:off x="7626427" y="61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55263</xdr:rowOff>
    </xdr:from>
    <xdr:to>
      <xdr:col>10</xdr:col>
      <xdr:colOff>155575</xdr:colOff>
      <xdr:row>34</xdr:row>
      <xdr:rowOff>156863</xdr:rowOff>
    </xdr:to>
    <xdr:sp macro="" textlink="">
      <xdr:nvSpPr>
        <xdr:cNvPr id="311" name="円/楕円 310"/>
        <xdr:cNvSpPr/>
      </xdr:nvSpPr>
      <xdr:spPr>
        <a:xfrm>
          <a:off x="6921500" y="58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147990</xdr:rowOff>
    </xdr:from>
    <xdr:ext cx="469744" cy="259045"/>
    <xdr:sp macro="" textlink="">
      <xdr:nvSpPr>
        <xdr:cNvPr id="312" name="テキスト ボックス 311"/>
        <xdr:cNvSpPr txBox="1"/>
      </xdr:nvSpPr>
      <xdr:spPr>
        <a:xfrm>
          <a:off x="6737427" y="59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105867</xdr:rowOff>
    </xdr:from>
    <xdr:to>
      <xdr:col>15</xdr:col>
      <xdr:colOff>180975</xdr:colOff>
      <xdr:row>58</xdr:row>
      <xdr:rowOff>15304</xdr:rowOff>
    </xdr:to>
    <xdr:cxnSp macro="">
      <xdr:nvCxnSpPr>
        <xdr:cNvPr id="341" name="直線コネクタ 340"/>
        <xdr:cNvCxnSpPr/>
      </xdr:nvCxnSpPr>
      <xdr:spPr>
        <a:xfrm flipV="1">
          <a:off x="9639300" y="9878517"/>
          <a:ext cx="8382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169773</xdr:rowOff>
    </xdr:from>
    <xdr:to>
      <xdr:col>14</xdr:col>
      <xdr:colOff>28575</xdr:colOff>
      <xdr:row>58</xdr:row>
      <xdr:rowOff>15304</xdr:rowOff>
    </xdr:to>
    <xdr:cxnSp macro="">
      <xdr:nvCxnSpPr>
        <xdr:cNvPr id="344" name="直線コネクタ 343"/>
        <xdr:cNvCxnSpPr/>
      </xdr:nvCxnSpPr>
      <xdr:spPr>
        <a:xfrm>
          <a:off x="8750300" y="994242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91224</xdr:rowOff>
    </xdr:from>
    <xdr:to>
      <xdr:col>12</xdr:col>
      <xdr:colOff>511175</xdr:colOff>
      <xdr:row>57</xdr:row>
      <xdr:rowOff>169773</xdr:rowOff>
    </xdr:to>
    <xdr:cxnSp macro="">
      <xdr:nvCxnSpPr>
        <xdr:cNvPr id="347" name="直線コネクタ 346"/>
        <xdr:cNvCxnSpPr/>
      </xdr:nvCxnSpPr>
      <xdr:spPr>
        <a:xfrm>
          <a:off x="7861300" y="9863874"/>
          <a:ext cx="889000" cy="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91224</xdr:rowOff>
    </xdr:from>
    <xdr:to>
      <xdr:col>11</xdr:col>
      <xdr:colOff>307975</xdr:colOff>
      <xdr:row>57</xdr:row>
      <xdr:rowOff>159359</xdr:rowOff>
    </xdr:to>
    <xdr:cxnSp macro="">
      <xdr:nvCxnSpPr>
        <xdr:cNvPr id="350" name="直線コネクタ 349"/>
        <xdr:cNvCxnSpPr/>
      </xdr:nvCxnSpPr>
      <xdr:spPr>
        <a:xfrm flipV="1">
          <a:off x="6972300" y="9863874"/>
          <a:ext cx="8890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55067</xdr:rowOff>
    </xdr:from>
    <xdr:to>
      <xdr:col>15</xdr:col>
      <xdr:colOff>231775</xdr:colOff>
      <xdr:row>57</xdr:row>
      <xdr:rowOff>156667</xdr:rowOff>
    </xdr:to>
    <xdr:sp macro="" textlink="">
      <xdr:nvSpPr>
        <xdr:cNvPr id="360" name="円/楕円 359"/>
        <xdr:cNvSpPr/>
      </xdr:nvSpPr>
      <xdr:spPr>
        <a:xfrm>
          <a:off x="10426700" y="98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33494</xdr:rowOff>
    </xdr:from>
    <xdr:ext cx="534377" cy="259045"/>
    <xdr:sp macro="" textlink="">
      <xdr:nvSpPr>
        <xdr:cNvPr id="361" name="農林水産業費該当値テキスト"/>
        <xdr:cNvSpPr txBox="1"/>
      </xdr:nvSpPr>
      <xdr:spPr>
        <a:xfrm>
          <a:off x="10528300"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135954</xdr:rowOff>
    </xdr:from>
    <xdr:to>
      <xdr:col>14</xdr:col>
      <xdr:colOff>79375</xdr:colOff>
      <xdr:row>58</xdr:row>
      <xdr:rowOff>66104</xdr:rowOff>
    </xdr:to>
    <xdr:sp macro="" textlink="">
      <xdr:nvSpPr>
        <xdr:cNvPr id="362" name="円/楕円 361"/>
        <xdr:cNvSpPr/>
      </xdr:nvSpPr>
      <xdr:spPr>
        <a:xfrm>
          <a:off x="9588500" y="99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57231</xdr:rowOff>
    </xdr:from>
    <xdr:ext cx="534377" cy="259045"/>
    <xdr:sp macro="" textlink="">
      <xdr:nvSpPr>
        <xdr:cNvPr id="363" name="テキスト ボックス 362"/>
        <xdr:cNvSpPr txBox="1"/>
      </xdr:nvSpPr>
      <xdr:spPr>
        <a:xfrm>
          <a:off x="9372111" y="100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118973</xdr:rowOff>
    </xdr:from>
    <xdr:to>
      <xdr:col>12</xdr:col>
      <xdr:colOff>561975</xdr:colOff>
      <xdr:row>58</xdr:row>
      <xdr:rowOff>49123</xdr:rowOff>
    </xdr:to>
    <xdr:sp macro="" textlink="">
      <xdr:nvSpPr>
        <xdr:cNvPr id="364" name="円/楕円 363"/>
        <xdr:cNvSpPr/>
      </xdr:nvSpPr>
      <xdr:spPr>
        <a:xfrm>
          <a:off x="8699500" y="98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40250</xdr:rowOff>
    </xdr:from>
    <xdr:ext cx="534377" cy="259045"/>
    <xdr:sp macro="" textlink="">
      <xdr:nvSpPr>
        <xdr:cNvPr id="365" name="テキスト ボックス 364"/>
        <xdr:cNvSpPr txBox="1"/>
      </xdr:nvSpPr>
      <xdr:spPr>
        <a:xfrm>
          <a:off x="8483111" y="99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40424</xdr:rowOff>
    </xdr:from>
    <xdr:to>
      <xdr:col>11</xdr:col>
      <xdr:colOff>358775</xdr:colOff>
      <xdr:row>57</xdr:row>
      <xdr:rowOff>142024</xdr:rowOff>
    </xdr:to>
    <xdr:sp macro="" textlink="">
      <xdr:nvSpPr>
        <xdr:cNvPr id="366" name="円/楕円 365"/>
        <xdr:cNvSpPr/>
      </xdr:nvSpPr>
      <xdr:spPr>
        <a:xfrm>
          <a:off x="7810500" y="98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133151</xdr:rowOff>
    </xdr:from>
    <xdr:ext cx="534377" cy="259045"/>
    <xdr:sp macro="" textlink="">
      <xdr:nvSpPr>
        <xdr:cNvPr id="367" name="テキスト ボックス 366"/>
        <xdr:cNvSpPr txBox="1"/>
      </xdr:nvSpPr>
      <xdr:spPr>
        <a:xfrm>
          <a:off x="7594111" y="99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108559</xdr:rowOff>
    </xdr:from>
    <xdr:to>
      <xdr:col>10</xdr:col>
      <xdr:colOff>155575</xdr:colOff>
      <xdr:row>58</xdr:row>
      <xdr:rowOff>38709</xdr:rowOff>
    </xdr:to>
    <xdr:sp macro="" textlink="">
      <xdr:nvSpPr>
        <xdr:cNvPr id="368" name="円/楕円 367"/>
        <xdr:cNvSpPr/>
      </xdr:nvSpPr>
      <xdr:spPr>
        <a:xfrm>
          <a:off x="6921500" y="9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29836</xdr:rowOff>
    </xdr:from>
    <xdr:ext cx="534377" cy="259045"/>
    <xdr:sp macro="" textlink="">
      <xdr:nvSpPr>
        <xdr:cNvPr id="369" name="テキスト ボックス 368"/>
        <xdr:cNvSpPr txBox="1"/>
      </xdr:nvSpPr>
      <xdr:spPr>
        <a:xfrm>
          <a:off x="6705111" y="99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98261</xdr:rowOff>
    </xdr:from>
    <xdr:to>
      <xdr:col>15</xdr:col>
      <xdr:colOff>180975</xdr:colOff>
      <xdr:row>78</xdr:row>
      <xdr:rowOff>136017</xdr:rowOff>
    </xdr:to>
    <xdr:cxnSp macro="">
      <xdr:nvCxnSpPr>
        <xdr:cNvPr id="398" name="直線コネクタ 397"/>
        <xdr:cNvCxnSpPr/>
      </xdr:nvCxnSpPr>
      <xdr:spPr>
        <a:xfrm>
          <a:off x="9639300" y="13471361"/>
          <a:ext cx="8382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98261</xdr:rowOff>
    </xdr:from>
    <xdr:to>
      <xdr:col>14</xdr:col>
      <xdr:colOff>28575</xdr:colOff>
      <xdr:row>78</xdr:row>
      <xdr:rowOff>132423</xdr:rowOff>
    </xdr:to>
    <xdr:cxnSp macro="">
      <xdr:nvCxnSpPr>
        <xdr:cNvPr id="401" name="直線コネクタ 400"/>
        <xdr:cNvCxnSpPr/>
      </xdr:nvCxnSpPr>
      <xdr:spPr>
        <a:xfrm flipV="1">
          <a:off x="8750300" y="1347136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63779</xdr:rowOff>
    </xdr:from>
    <xdr:to>
      <xdr:col>12</xdr:col>
      <xdr:colOff>511175</xdr:colOff>
      <xdr:row>78</xdr:row>
      <xdr:rowOff>132423</xdr:rowOff>
    </xdr:to>
    <xdr:cxnSp macro="">
      <xdr:nvCxnSpPr>
        <xdr:cNvPr id="404" name="直線コネクタ 403"/>
        <xdr:cNvCxnSpPr/>
      </xdr:nvCxnSpPr>
      <xdr:spPr>
        <a:xfrm>
          <a:off x="7861300" y="13436879"/>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63779</xdr:rowOff>
    </xdr:from>
    <xdr:to>
      <xdr:col>11</xdr:col>
      <xdr:colOff>307975</xdr:colOff>
      <xdr:row>78</xdr:row>
      <xdr:rowOff>97307</xdr:rowOff>
    </xdr:to>
    <xdr:cxnSp macro="">
      <xdr:nvCxnSpPr>
        <xdr:cNvPr id="407" name="直線コネクタ 406"/>
        <xdr:cNvCxnSpPr/>
      </xdr:nvCxnSpPr>
      <xdr:spPr>
        <a:xfrm flipV="1">
          <a:off x="6972300" y="1343687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85217</xdr:rowOff>
    </xdr:from>
    <xdr:to>
      <xdr:col>15</xdr:col>
      <xdr:colOff>231775</xdr:colOff>
      <xdr:row>79</xdr:row>
      <xdr:rowOff>15367</xdr:rowOff>
    </xdr:to>
    <xdr:sp macro="" textlink="">
      <xdr:nvSpPr>
        <xdr:cNvPr id="417" name="円/楕円 416"/>
        <xdr:cNvSpPr/>
      </xdr:nvSpPr>
      <xdr:spPr>
        <a:xfrm>
          <a:off x="10426700" y="134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144</xdr:rowOff>
    </xdr:from>
    <xdr:ext cx="469744" cy="259045"/>
    <xdr:sp macro="" textlink="">
      <xdr:nvSpPr>
        <xdr:cNvPr id="418" name="商工費該当値テキスト"/>
        <xdr:cNvSpPr txBox="1"/>
      </xdr:nvSpPr>
      <xdr:spPr>
        <a:xfrm>
          <a:off x="10528300" y="133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47461</xdr:rowOff>
    </xdr:from>
    <xdr:to>
      <xdr:col>14</xdr:col>
      <xdr:colOff>79375</xdr:colOff>
      <xdr:row>78</xdr:row>
      <xdr:rowOff>149061</xdr:rowOff>
    </xdr:to>
    <xdr:sp macro="" textlink="">
      <xdr:nvSpPr>
        <xdr:cNvPr id="419" name="円/楕円 418"/>
        <xdr:cNvSpPr/>
      </xdr:nvSpPr>
      <xdr:spPr>
        <a:xfrm>
          <a:off x="9588500" y="134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140188</xdr:rowOff>
    </xdr:from>
    <xdr:ext cx="469744" cy="259045"/>
    <xdr:sp macro="" textlink="">
      <xdr:nvSpPr>
        <xdr:cNvPr id="420" name="テキスト ボックス 419"/>
        <xdr:cNvSpPr txBox="1"/>
      </xdr:nvSpPr>
      <xdr:spPr>
        <a:xfrm>
          <a:off x="9404427" y="135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81623</xdr:rowOff>
    </xdr:from>
    <xdr:to>
      <xdr:col>12</xdr:col>
      <xdr:colOff>561975</xdr:colOff>
      <xdr:row>79</xdr:row>
      <xdr:rowOff>11773</xdr:rowOff>
    </xdr:to>
    <xdr:sp macro="" textlink="">
      <xdr:nvSpPr>
        <xdr:cNvPr id="421" name="円/楕円 420"/>
        <xdr:cNvSpPr/>
      </xdr:nvSpPr>
      <xdr:spPr>
        <a:xfrm>
          <a:off x="8699500" y="134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2900</xdr:rowOff>
    </xdr:from>
    <xdr:ext cx="469744" cy="259045"/>
    <xdr:sp macro="" textlink="">
      <xdr:nvSpPr>
        <xdr:cNvPr id="422" name="テキスト ボックス 421"/>
        <xdr:cNvSpPr txBox="1"/>
      </xdr:nvSpPr>
      <xdr:spPr>
        <a:xfrm>
          <a:off x="8515427" y="1354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12979</xdr:rowOff>
    </xdr:from>
    <xdr:to>
      <xdr:col>11</xdr:col>
      <xdr:colOff>358775</xdr:colOff>
      <xdr:row>78</xdr:row>
      <xdr:rowOff>114579</xdr:rowOff>
    </xdr:to>
    <xdr:sp macro="" textlink="">
      <xdr:nvSpPr>
        <xdr:cNvPr id="423" name="円/楕円 422"/>
        <xdr:cNvSpPr/>
      </xdr:nvSpPr>
      <xdr:spPr>
        <a:xfrm>
          <a:off x="7810500" y="133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105706</xdr:rowOff>
    </xdr:from>
    <xdr:ext cx="534377" cy="259045"/>
    <xdr:sp macro="" textlink="">
      <xdr:nvSpPr>
        <xdr:cNvPr id="424" name="テキスト ボックス 423"/>
        <xdr:cNvSpPr txBox="1"/>
      </xdr:nvSpPr>
      <xdr:spPr>
        <a:xfrm>
          <a:off x="7594111" y="134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46507</xdr:rowOff>
    </xdr:from>
    <xdr:to>
      <xdr:col>10</xdr:col>
      <xdr:colOff>155575</xdr:colOff>
      <xdr:row>78</xdr:row>
      <xdr:rowOff>148107</xdr:rowOff>
    </xdr:to>
    <xdr:sp macro="" textlink="">
      <xdr:nvSpPr>
        <xdr:cNvPr id="425" name="円/楕円 424"/>
        <xdr:cNvSpPr/>
      </xdr:nvSpPr>
      <xdr:spPr>
        <a:xfrm>
          <a:off x="6921500" y="134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139234</xdr:rowOff>
    </xdr:from>
    <xdr:ext cx="469744" cy="259045"/>
    <xdr:sp macro="" textlink="">
      <xdr:nvSpPr>
        <xdr:cNvPr id="426" name="テキスト ボックス 425"/>
        <xdr:cNvSpPr txBox="1"/>
      </xdr:nvSpPr>
      <xdr:spPr>
        <a:xfrm>
          <a:off x="6737427" y="135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66024</xdr:rowOff>
    </xdr:from>
    <xdr:to>
      <xdr:col>15</xdr:col>
      <xdr:colOff>180975</xdr:colOff>
      <xdr:row>96</xdr:row>
      <xdr:rowOff>142463</xdr:rowOff>
    </xdr:to>
    <xdr:cxnSp macro="">
      <xdr:nvCxnSpPr>
        <xdr:cNvPr id="459" name="直線コネクタ 458"/>
        <xdr:cNvCxnSpPr/>
      </xdr:nvCxnSpPr>
      <xdr:spPr>
        <a:xfrm flipV="1">
          <a:off x="9639300" y="16353774"/>
          <a:ext cx="838200" cy="2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80645</xdr:rowOff>
    </xdr:from>
    <xdr:to>
      <xdr:col>14</xdr:col>
      <xdr:colOff>28575</xdr:colOff>
      <xdr:row>96</xdr:row>
      <xdr:rowOff>142463</xdr:rowOff>
    </xdr:to>
    <xdr:cxnSp macro="">
      <xdr:nvCxnSpPr>
        <xdr:cNvPr id="462" name="直線コネクタ 461"/>
        <xdr:cNvCxnSpPr/>
      </xdr:nvCxnSpPr>
      <xdr:spPr>
        <a:xfrm>
          <a:off x="8750300" y="16368395"/>
          <a:ext cx="889000" cy="23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80645</xdr:rowOff>
    </xdr:from>
    <xdr:to>
      <xdr:col>12</xdr:col>
      <xdr:colOff>511175</xdr:colOff>
      <xdr:row>95</xdr:row>
      <xdr:rowOff>126575</xdr:rowOff>
    </xdr:to>
    <xdr:cxnSp macro="">
      <xdr:nvCxnSpPr>
        <xdr:cNvPr id="465" name="直線コネクタ 464"/>
        <xdr:cNvCxnSpPr/>
      </xdr:nvCxnSpPr>
      <xdr:spPr>
        <a:xfrm flipV="1">
          <a:off x="7861300" y="16368395"/>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68690</xdr:rowOff>
    </xdr:from>
    <xdr:to>
      <xdr:col>11</xdr:col>
      <xdr:colOff>307975</xdr:colOff>
      <xdr:row>95</xdr:row>
      <xdr:rowOff>126575</xdr:rowOff>
    </xdr:to>
    <xdr:cxnSp macro="">
      <xdr:nvCxnSpPr>
        <xdr:cNvPr id="468" name="直線コネクタ 467"/>
        <xdr:cNvCxnSpPr/>
      </xdr:nvCxnSpPr>
      <xdr:spPr>
        <a:xfrm>
          <a:off x="6972300" y="16356440"/>
          <a:ext cx="8890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15224</xdr:rowOff>
    </xdr:from>
    <xdr:to>
      <xdr:col>15</xdr:col>
      <xdr:colOff>231775</xdr:colOff>
      <xdr:row>95</xdr:row>
      <xdr:rowOff>116824</xdr:rowOff>
    </xdr:to>
    <xdr:sp macro="" textlink="">
      <xdr:nvSpPr>
        <xdr:cNvPr id="478" name="円/楕円 477"/>
        <xdr:cNvSpPr/>
      </xdr:nvSpPr>
      <xdr:spPr>
        <a:xfrm>
          <a:off x="10426700" y="163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38101</xdr:rowOff>
    </xdr:from>
    <xdr:ext cx="534377" cy="259045"/>
    <xdr:sp macro="" textlink="">
      <xdr:nvSpPr>
        <xdr:cNvPr id="479" name="土木費該当値テキスト"/>
        <xdr:cNvSpPr txBox="1"/>
      </xdr:nvSpPr>
      <xdr:spPr>
        <a:xfrm>
          <a:off x="10528300" y="161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91663</xdr:rowOff>
    </xdr:from>
    <xdr:to>
      <xdr:col>14</xdr:col>
      <xdr:colOff>79375</xdr:colOff>
      <xdr:row>97</xdr:row>
      <xdr:rowOff>21813</xdr:rowOff>
    </xdr:to>
    <xdr:sp macro="" textlink="">
      <xdr:nvSpPr>
        <xdr:cNvPr id="480" name="円/楕円 479"/>
        <xdr:cNvSpPr/>
      </xdr:nvSpPr>
      <xdr:spPr>
        <a:xfrm>
          <a:off x="9588500" y="1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38340</xdr:rowOff>
    </xdr:from>
    <xdr:ext cx="534377" cy="259045"/>
    <xdr:sp macro="" textlink="">
      <xdr:nvSpPr>
        <xdr:cNvPr id="481" name="テキスト ボックス 480"/>
        <xdr:cNvSpPr txBox="1"/>
      </xdr:nvSpPr>
      <xdr:spPr>
        <a:xfrm>
          <a:off x="9372111" y="163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29845</xdr:rowOff>
    </xdr:from>
    <xdr:to>
      <xdr:col>12</xdr:col>
      <xdr:colOff>561975</xdr:colOff>
      <xdr:row>95</xdr:row>
      <xdr:rowOff>131445</xdr:rowOff>
    </xdr:to>
    <xdr:sp macro="" textlink="">
      <xdr:nvSpPr>
        <xdr:cNvPr id="482" name="円/楕円 481"/>
        <xdr:cNvSpPr/>
      </xdr:nvSpPr>
      <xdr:spPr>
        <a:xfrm>
          <a:off x="8699500" y="163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147972</xdr:rowOff>
    </xdr:from>
    <xdr:ext cx="534377" cy="259045"/>
    <xdr:sp macro="" textlink="">
      <xdr:nvSpPr>
        <xdr:cNvPr id="483" name="テキスト ボックス 482"/>
        <xdr:cNvSpPr txBox="1"/>
      </xdr:nvSpPr>
      <xdr:spPr>
        <a:xfrm>
          <a:off x="8483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75775</xdr:rowOff>
    </xdr:from>
    <xdr:to>
      <xdr:col>11</xdr:col>
      <xdr:colOff>358775</xdr:colOff>
      <xdr:row>96</xdr:row>
      <xdr:rowOff>5925</xdr:rowOff>
    </xdr:to>
    <xdr:sp macro="" textlink="">
      <xdr:nvSpPr>
        <xdr:cNvPr id="484" name="円/楕円 483"/>
        <xdr:cNvSpPr/>
      </xdr:nvSpPr>
      <xdr:spPr>
        <a:xfrm>
          <a:off x="7810500" y="163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22452</xdr:rowOff>
    </xdr:from>
    <xdr:ext cx="534377" cy="259045"/>
    <xdr:sp macro="" textlink="">
      <xdr:nvSpPr>
        <xdr:cNvPr id="485" name="テキスト ボックス 484"/>
        <xdr:cNvSpPr txBox="1"/>
      </xdr:nvSpPr>
      <xdr:spPr>
        <a:xfrm>
          <a:off x="7594111" y="161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17890</xdr:rowOff>
    </xdr:from>
    <xdr:to>
      <xdr:col>10</xdr:col>
      <xdr:colOff>155575</xdr:colOff>
      <xdr:row>95</xdr:row>
      <xdr:rowOff>119490</xdr:rowOff>
    </xdr:to>
    <xdr:sp macro="" textlink="">
      <xdr:nvSpPr>
        <xdr:cNvPr id="486" name="円/楕円 485"/>
        <xdr:cNvSpPr/>
      </xdr:nvSpPr>
      <xdr:spPr>
        <a:xfrm>
          <a:off x="6921500" y="163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136017</xdr:rowOff>
    </xdr:from>
    <xdr:ext cx="534377" cy="259045"/>
    <xdr:sp macro="" textlink="">
      <xdr:nvSpPr>
        <xdr:cNvPr id="487" name="テキスト ボックス 486"/>
        <xdr:cNvSpPr txBox="1"/>
      </xdr:nvSpPr>
      <xdr:spPr>
        <a:xfrm>
          <a:off x="6705111" y="16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118054</xdr:rowOff>
    </xdr:from>
    <xdr:to>
      <xdr:col>23</xdr:col>
      <xdr:colOff>517525</xdr:colOff>
      <xdr:row>38</xdr:row>
      <xdr:rowOff>46017</xdr:rowOff>
    </xdr:to>
    <xdr:cxnSp macro="">
      <xdr:nvCxnSpPr>
        <xdr:cNvPr id="520" name="直線コネクタ 519"/>
        <xdr:cNvCxnSpPr/>
      </xdr:nvCxnSpPr>
      <xdr:spPr>
        <a:xfrm>
          <a:off x="15481300" y="6461704"/>
          <a:ext cx="838200" cy="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118054</xdr:rowOff>
    </xdr:from>
    <xdr:to>
      <xdr:col>22</xdr:col>
      <xdr:colOff>365125</xdr:colOff>
      <xdr:row>38</xdr:row>
      <xdr:rowOff>60561</xdr:rowOff>
    </xdr:to>
    <xdr:cxnSp macro="">
      <xdr:nvCxnSpPr>
        <xdr:cNvPr id="523" name="直線コネクタ 522"/>
        <xdr:cNvCxnSpPr/>
      </xdr:nvCxnSpPr>
      <xdr:spPr>
        <a:xfrm flipV="1">
          <a:off x="14592300" y="6461704"/>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43545</xdr:rowOff>
    </xdr:from>
    <xdr:to>
      <xdr:col>21</xdr:col>
      <xdr:colOff>161925</xdr:colOff>
      <xdr:row>38</xdr:row>
      <xdr:rowOff>60561</xdr:rowOff>
    </xdr:to>
    <xdr:cxnSp macro="">
      <xdr:nvCxnSpPr>
        <xdr:cNvPr id="526" name="直線コネクタ 525"/>
        <xdr:cNvCxnSpPr/>
      </xdr:nvCxnSpPr>
      <xdr:spPr>
        <a:xfrm>
          <a:off x="13703300" y="6558645"/>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43545</xdr:rowOff>
    </xdr:from>
    <xdr:to>
      <xdr:col>19</xdr:col>
      <xdr:colOff>644525</xdr:colOff>
      <xdr:row>38</xdr:row>
      <xdr:rowOff>44074</xdr:rowOff>
    </xdr:to>
    <xdr:cxnSp macro="">
      <xdr:nvCxnSpPr>
        <xdr:cNvPr id="529" name="直線コネクタ 528"/>
        <xdr:cNvCxnSpPr/>
      </xdr:nvCxnSpPr>
      <xdr:spPr>
        <a:xfrm flipV="1">
          <a:off x="12814300" y="6558645"/>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166667</xdr:rowOff>
    </xdr:from>
    <xdr:to>
      <xdr:col>23</xdr:col>
      <xdr:colOff>568325</xdr:colOff>
      <xdr:row>38</xdr:row>
      <xdr:rowOff>96817</xdr:rowOff>
    </xdr:to>
    <xdr:sp macro="" textlink="">
      <xdr:nvSpPr>
        <xdr:cNvPr id="539" name="円/楕円 538"/>
        <xdr:cNvSpPr/>
      </xdr:nvSpPr>
      <xdr:spPr>
        <a:xfrm>
          <a:off x="162687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81594</xdr:rowOff>
    </xdr:from>
    <xdr:ext cx="534377" cy="259045"/>
    <xdr:sp macro="" textlink="">
      <xdr:nvSpPr>
        <xdr:cNvPr id="540" name="消防費該当値テキスト"/>
        <xdr:cNvSpPr txBox="1"/>
      </xdr:nvSpPr>
      <xdr:spPr>
        <a:xfrm>
          <a:off x="16370300" y="64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67254</xdr:rowOff>
    </xdr:from>
    <xdr:to>
      <xdr:col>22</xdr:col>
      <xdr:colOff>415925</xdr:colOff>
      <xdr:row>37</xdr:row>
      <xdr:rowOff>168855</xdr:rowOff>
    </xdr:to>
    <xdr:sp macro="" textlink="">
      <xdr:nvSpPr>
        <xdr:cNvPr id="541" name="円/楕円 540"/>
        <xdr:cNvSpPr/>
      </xdr:nvSpPr>
      <xdr:spPr>
        <a:xfrm>
          <a:off x="15430500" y="6410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13931</xdr:rowOff>
    </xdr:from>
    <xdr:ext cx="534377" cy="259045"/>
    <xdr:sp macro="" textlink="">
      <xdr:nvSpPr>
        <xdr:cNvPr id="542" name="テキスト ボックス 541"/>
        <xdr:cNvSpPr txBox="1"/>
      </xdr:nvSpPr>
      <xdr:spPr>
        <a:xfrm>
          <a:off x="15214111" y="61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9761</xdr:rowOff>
    </xdr:from>
    <xdr:to>
      <xdr:col>21</xdr:col>
      <xdr:colOff>212725</xdr:colOff>
      <xdr:row>38</xdr:row>
      <xdr:rowOff>111361</xdr:rowOff>
    </xdr:to>
    <xdr:sp macro="" textlink="">
      <xdr:nvSpPr>
        <xdr:cNvPr id="543" name="円/楕円 542"/>
        <xdr:cNvSpPr/>
      </xdr:nvSpPr>
      <xdr:spPr>
        <a:xfrm>
          <a:off x="14541500" y="65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102488</xdr:rowOff>
    </xdr:from>
    <xdr:ext cx="534377" cy="259045"/>
    <xdr:sp macro="" textlink="">
      <xdr:nvSpPr>
        <xdr:cNvPr id="544" name="テキスト ボックス 543"/>
        <xdr:cNvSpPr txBox="1"/>
      </xdr:nvSpPr>
      <xdr:spPr>
        <a:xfrm>
          <a:off x="14325111" y="66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164195</xdr:rowOff>
    </xdr:from>
    <xdr:to>
      <xdr:col>20</xdr:col>
      <xdr:colOff>9525</xdr:colOff>
      <xdr:row>38</xdr:row>
      <xdr:rowOff>94345</xdr:rowOff>
    </xdr:to>
    <xdr:sp macro="" textlink="">
      <xdr:nvSpPr>
        <xdr:cNvPr id="545" name="円/楕円 544"/>
        <xdr:cNvSpPr/>
      </xdr:nvSpPr>
      <xdr:spPr>
        <a:xfrm>
          <a:off x="13652500" y="65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85472</xdr:rowOff>
    </xdr:from>
    <xdr:ext cx="534377" cy="259045"/>
    <xdr:sp macro="" textlink="">
      <xdr:nvSpPr>
        <xdr:cNvPr id="546" name="テキスト ボックス 545"/>
        <xdr:cNvSpPr txBox="1"/>
      </xdr:nvSpPr>
      <xdr:spPr>
        <a:xfrm>
          <a:off x="13436111" y="660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164724</xdr:rowOff>
    </xdr:from>
    <xdr:to>
      <xdr:col>18</xdr:col>
      <xdr:colOff>492125</xdr:colOff>
      <xdr:row>38</xdr:row>
      <xdr:rowOff>94874</xdr:rowOff>
    </xdr:to>
    <xdr:sp macro="" textlink="">
      <xdr:nvSpPr>
        <xdr:cNvPr id="547" name="円/楕円 546"/>
        <xdr:cNvSpPr/>
      </xdr:nvSpPr>
      <xdr:spPr>
        <a:xfrm>
          <a:off x="12763500" y="6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86001</xdr:rowOff>
    </xdr:from>
    <xdr:ext cx="534377" cy="259045"/>
    <xdr:sp macro="" textlink="">
      <xdr:nvSpPr>
        <xdr:cNvPr id="548" name="テキスト ボックス 547"/>
        <xdr:cNvSpPr txBox="1"/>
      </xdr:nvSpPr>
      <xdr:spPr>
        <a:xfrm>
          <a:off x="12547111" y="66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101158</xdr:rowOff>
    </xdr:from>
    <xdr:to>
      <xdr:col>23</xdr:col>
      <xdr:colOff>517525</xdr:colOff>
      <xdr:row>57</xdr:row>
      <xdr:rowOff>104145</xdr:rowOff>
    </xdr:to>
    <xdr:cxnSp macro="">
      <xdr:nvCxnSpPr>
        <xdr:cNvPr id="577" name="直線コネクタ 576"/>
        <xdr:cNvCxnSpPr/>
      </xdr:nvCxnSpPr>
      <xdr:spPr>
        <a:xfrm flipV="1">
          <a:off x="15481300" y="9873808"/>
          <a:ext cx="8382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31961</xdr:rowOff>
    </xdr:from>
    <xdr:to>
      <xdr:col>22</xdr:col>
      <xdr:colOff>365125</xdr:colOff>
      <xdr:row>57</xdr:row>
      <xdr:rowOff>104145</xdr:rowOff>
    </xdr:to>
    <xdr:cxnSp macro="">
      <xdr:nvCxnSpPr>
        <xdr:cNvPr id="580" name="直線コネクタ 579"/>
        <xdr:cNvCxnSpPr/>
      </xdr:nvCxnSpPr>
      <xdr:spPr>
        <a:xfrm>
          <a:off x="14592300" y="9804611"/>
          <a:ext cx="889000" cy="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31961</xdr:rowOff>
    </xdr:from>
    <xdr:to>
      <xdr:col>21</xdr:col>
      <xdr:colOff>161925</xdr:colOff>
      <xdr:row>57</xdr:row>
      <xdr:rowOff>96921</xdr:rowOff>
    </xdr:to>
    <xdr:cxnSp macro="">
      <xdr:nvCxnSpPr>
        <xdr:cNvPr id="583" name="直線コネクタ 582"/>
        <xdr:cNvCxnSpPr/>
      </xdr:nvCxnSpPr>
      <xdr:spPr>
        <a:xfrm flipV="1">
          <a:off x="13703300" y="9804611"/>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96921</xdr:rowOff>
    </xdr:from>
    <xdr:to>
      <xdr:col>19</xdr:col>
      <xdr:colOff>644525</xdr:colOff>
      <xdr:row>57</xdr:row>
      <xdr:rowOff>122044</xdr:rowOff>
    </xdr:to>
    <xdr:cxnSp macro="">
      <xdr:nvCxnSpPr>
        <xdr:cNvPr id="586" name="直線コネクタ 585"/>
        <xdr:cNvCxnSpPr/>
      </xdr:nvCxnSpPr>
      <xdr:spPr>
        <a:xfrm flipV="1">
          <a:off x="12814300" y="9869571"/>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50358</xdr:rowOff>
    </xdr:from>
    <xdr:to>
      <xdr:col>23</xdr:col>
      <xdr:colOff>568325</xdr:colOff>
      <xdr:row>57</xdr:row>
      <xdr:rowOff>151958</xdr:rowOff>
    </xdr:to>
    <xdr:sp macro="" textlink="">
      <xdr:nvSpPr>
        <xdr:cNvPr id="596" name="円/楕円 595"/>
        <xdr:cNvSpPr/>
      </xdr:nvSpPr>
      <xdr:spPr>
        <a:xfrm>
          <a:off x="162687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28785</xdr:rowOff>
    </xdr:from>
    <xdr:ext cx="534377" cy="259045"/>
    <xdr:sp macro="" textlink="">
      <xdr:nvSpPr>
        <xdr:cNvPr id="597" name="教育費該当値テキスト"/>
        <xdr:cNvSpPr txBox="1"/>
      </xdr:nvSpPr>
      <xdr:spPr>
        <a:xfrm>
          <a:off x="16370300" y="98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53345</xdr:rowOff>
    </xdr:from>
    <xdr:to>
      <xdr:col>22</xdr:col>
      <xdr:colOff>415925</xdr:colOff>
      <xdr:row>57</xdr:row>
      <xdr:rowOff>154945</xdr:rowOff>
    </xdr:to>
    <xdr:sp macro="" textlink="">
      <xdr:nvSpPr>
        <xdr:cNvPr id="598" name="円/楕円 597"/>
        <xdr:cNvSpPr/>
      </xdr:nvSpPr>
      <xdr:spPr>
        <a:xfrm>
          <a:off x="15430500" y="98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146072</xdr:rowOff>
    </xdr:from>
    <xdr:ext cx="534377" cy="259045"/>
    <xdr:sp macro="" textlink="">
      <xdr:nvSpPr>
        <xdr:cNvPr id="599" name="テキスト ボックス 598"/>
        <xdr:cNvSpPr txBox="1"/>
      </xdr:nvSpPr>
      <xdr:spPr>
        <a:xfrm>
          <a:off x="15214111" y="991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152611</xdr:rowOff>
    </xdr:from>
    <xdr:to>
      <xdr:col>21</xdr:col>
      <xdr:colOff>212725</xdr:colOff>
      <xdr:row>57</xdr:row>
      <xdr:rowOff>82761</xdr:rowOff>
    </xdr:to>
    <xdr:sp macro="" textlink="">
      <xdr:nvSpPr>
        <xdr:cNvPr id="600" name="円/楕円 599"/>
        <xdr:cNvSpPr/>
      </xdr:nvSpPr>
      <xdr:spPr>
        <a:xfrm>
          <a:off x="14541500" y="9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73888</xdr:rowOff>
    </xdr:from>
    <xdr:ext cx="534377" cy="259045"/>
    <xdr:sp macro="" textlink="">
      <xdr:nvSpPr>
        <xdr:cNvPr id="601" name="テキスト ボックス 600"/>
        <xdr:cNvSpPr txBox="1"/>
      </xdr:nvSpPr>
      <xdr:spPr>
        <a:xfrm>
          <a:off x="14325111" y="98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46121</xdr:rowOff>
    </xdr:from>
    <xdr:to>
      <xdr:col>20</xdr:col>
      <xdr:colOff>9525</xdr:colOff>
      <xdr:row>57</xdr:row>
      <xdr:rowOff>147721</xdr:rowOff>
    </xdr:to>
    <xdr:sp macro="" textlink="">
      <xdr:nvSpPr>
        <xdr:cNvPr id="602" name="円/楕円 601"/>
        <xdr:cNvSpPr/>
      </xdr:nvSpPr>
      <xdr:spPr>
        <a:xfrm>
          <a:off x="13652500" y="98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138848</xdr:rowOff>
    </xdr:from>
    <xdr:ext cx="534377" cy="259045"/>
    <xdr:sp macro="" textlink="">
      <xdr:nvSpPr>
        <xdr:cNvPr id="603" name="テキスト ボックス 602"/>
        <xdr:cNvSpPr txBox="1"/>
      </xdr:nvSpPr>
      <xdr:spPr>
        <a:xfrm>
          <a:off x="13436111" y="991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71244</xdr:rowOff>
    </xdr:from>
    <xdr:to>
      <xdr:col>18</xdr:col>
      <xdr:colOff>492125</xdr:colOff>
      <xdr:row>58</xdr:row>
      <xdr:rowOff>1394</xdr:rowOff>
    </xdr:to>
    <xdr:sp macro="" textlink="">
      <xdr:nvSpPr>
        <xdr:cNvPr id="604" name="円/楕円 603"/>
        <xdr:cNvSpPr/>
      </xdr:nvSpPr>
      <xdr:spPr>
        <a:xfrm>
          <a:off x="12763500" y="98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163971</xdr:rowOff>
    </xdr:from>
    <xdr:ext cx="534377" cy="259045"/>
    <xdr:sp macro="" textlink="">
      <xdr:nvSpPr>
        <xdr:cNvPr id="605" name="テキスト ボックス 604"/>
        <xdr:cNvSpPr txBox="1"/>
      </xdr:nvSpPr>
      <xdr:spPr>
        <a:xfrm>
          <a:off x="12547111" y="993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104815</xdr:rowOff>
    </xdr:from>
    <xdr:to>
      <xdr:col>23</xdr:col>
      <xdr:colOff>517525</xdr:colOff>
      <xdr:row>78</xdr:row>
      <xdr:rowOff>131356</xdr:rowOff>
    </xdr:to>
    <xdr:cxnSp macro="">
      <xdr:nvCxnSpPr>
        <xdr:cNvPr id="632" name="直線コネクタ 631"/>
        <xdr:cNvCxnSpPr/>
      </xdr:nvCxnSpPr>
      <xdr:spPr>
        <a:xfrm flipV="1">
          <a:off x="15481300" y="13477915"/>
          <a:ext cx="8382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131356</xdr:rowOff>
    </xdr:from>
    <xdr:to>
      <xdr:col>22</xdr:col>
      <xdr:colOff>365125</xdr:colOff>
      <xdr:row>78</xdr:row>
      <xdr:rowOff>132888</xdr:rowOff>
    </xdr:to>
    <xdr:cxnSp macro="">
      <xdr:nvCxnSpPr>
        <xdr:cNvPr id="635" name="直線コネクタ 634"/>
        <xdr:cNvCxnSpPr/>
      </xdr:nvCxnSpPr>
      <xdr:spPr>
        <a:xfrm flipV="1">
          <a:off x="14592300" y="1350445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122989</xdr:rowOff>
    </xdr:from>
    <xdr:to>
      <xdr:col>21</xdr:col>
      <xdr:colOff>161925</xdr:colOff>
      <xdr:row>78</xdr:row>
      <xdr:rowOff>132888</xdr:rowOff>
    </xdr:to>
    <xdr:cxnSp macro="">
      <xdr:nvCxnSpPr>
        <xdr:cNvPr id="638" name="直線コネクタ 637"/>
        <xdr:cNvCxnSpPr/>
      </xdr:nvCxnSpPr>
      <xdr:spPr>
        <a:xfrm>
          <a:off x="13703300" y="13496089"/>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89957</xdr:rowOff>
    </xdr:from>
    <xdr:to>
      <xdr:col>19</xdr:col>
      <xdr:colOff>644525</xdr:colOff>
      <xdr:row>78</xdr:row>
      <xdr:rowOff>122989</xdr:rowOff>
    </xdr:to>
    <xdr:cxnSp macro="">
      <xdr:nvCxnSpPr>
        <xdr:cNvPr id="641" name="直線コネクタ 640"/>
        <xdr:cNvCxnSpPr/>
      </xdr:nvCxnSpPr>
      <xdr:spPr>
        <a:xfrm>
          <a:off x="12814300" y="13463057"/>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54015</xdr:rowOff>
    </xdr:from>
    <xdr:to>
      <xdr:col>23</xdr:col>
      <xdr:colOff>568325</xdr:colOff>
      <xdr:row>78</xdr:row>
      <xdr:rowOff>155615</xdr:rowOff>
    </xdr:to>
    <xdr:sp macro="" textlink="">
      <xdr:nvSpPr>
        <xdr:cNvPr id="651" name="円/楕円 650"/>
        <xdr:cNvSpPr/>
      </xdr:nvSpPr>
      <xdr:spPr>
        <a:xfrm>
          <a:off x="16268700" y="134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80556</xdr:rowOff>
    </xdr:from>
    <xdr:to>
      <xdr:col>22</xdr:col>
      <xdr:colOff>415925</xdr:colOff>
      <xdr:row>79</xdr:row>
      <xdr:rowOff>10706</xdr:rowOff>
    </xdr:to>
    <xdr:sp macro="" textlink="">
      <xdr:nvSpPr>
        <xdr:cNvPr id="653" name="円/楕円 652"/>
        <xdr:cNvSpPr/>
      </xdr:nvSpPr>
      <xdr:spPr>
        <a:xfrm>
          <a:off x="15430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1833</xdr:rowOff>
    </xdr:from>
    <xdr:ext cx="378565" cy="259045"/>
    <xdr:sp macro="" textlink="">
      <xdr:nvSpPr>
        <xdr:cNvPr id="654" name="テキスト ボックス 653"/>
        <xdr:cNvSpPr txBox="1"/>
      </xdr:nvSpPr>
      <xdr:spPr>
        <a:xfrm>
          <a:off x="15292017" y="1354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82088</xdr:rowOff>
    </xdr:from>
    <xdr:to>
      <xdr:col>21</xdr:col>
      <xdr:colOff>212725</xdr:colOff>
      <xdr:row>79</xdr:row>
      <xdr:rowOff>12238</xdr:rowOff>
    </xdr:to>
    <xdr:sp macro="" textlink="">
      <xdr:nvSpPr>
        <xdr:cNvPr id="655" name="円/楕円 654"/>
        <xdr:cNvSpPr/>
      </xdr:nvSpPr>
      <xdr:spPr>
        <a:xfrm>
          <a:off x="14541500" y="134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3365</xdr:rowOff>
    </xdr:from>
    <xdr:ext cx="378565" cy="259045"/>
    <xdr:sp macro="" textlink="">
      <xdr:nvSpPr>
        <xdr:cNvPr id="656" name="テキスト ボックス 655"/>
        <xdr:cNvSpPr txBox="1"/>
      </xdr:nvSpPr>
      <xdr:spPr>
        <a:xfrm>
          <a:off x="14403017" y="13547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72189</xdr:rowOff>
    </xdr:from>
    <xdr:to>
      <xdr:col>20</xdr:col>
      <xdr:colOff>9525</xdr:colOff>
      <xdr:row>79</xdr:row>
      <xdr:rowOff>2339</xdr:rowOff>
    </xdr:to>
    <xdr:sp macro="" textlink="">
      <xdr:nvSpPr>
        <xdr:cNvPr id="657" name="円/楕円 656"/>
        <xdr:cNvSpPr/>
      </xdr:nvSpPr>
      <xdr:spPr>
        <a:xfrm>
          <a:off x="13652500" y="134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164916</xdr:rowOff>
    </xdr:from>
    <xdr:ext cx="378565" cy="259045"/>
    <xdr:sp macro="" textlink="">
      <xdr:nvSpPr>
        <xdr:cNvPr id="658" name="テキスト ボックス 657"/>
        <xdr:cNvSpPr txBox="1"/>
      </xdr:nvSpPr>
      <xdr:spPr>
        <a:xfrm>
          <a:off x="13514017" y="1353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39157</xdr:rowOff>
    </xdr:from>
    <xdr:to>
      <xdr:col>18</xdr:col>
      <xdr:colOff>492125</xdr:colOff>
      <xdr:row>78</xdr:row>
      <xdr:rowOff>140757</xdr:rowOff>
    </xdr:to>
    <xdr:sp macro="" textlink="">
      <xdr:nvSpPr>
        <xdr:cNvPr id="659" name="円/楕円 658"/>
        <xdr:cNvSpPr/>
      </xdr:nvSpPr>
      <xdr:spPr>
        <a:xfrm>
          <a:off x="127635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131884</xdr:rowOff>
    </xdr:from>
    <xdr:ext cx="469744" cy="259045"/>
    <xdr:sp macro="" textlink="">
      <xdr:nvSpPr>
        <xdr:cNvPr id="660" name="テキスト ボックス 659"/>
        <xdr:cNvSpPr txBox="1"/>
      </xdr:nvSpPr>
      <xdr:spPr>
        <a:xfrm>
          <a:off x="12579427" y="135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140314</xdr:rowOff>
    </xdr:from>
    <xdr:to>
      <xdr:col>23</xdr:col>
      <xdr:colOff>517525</xdr:colOff>
      <xdr:row>97</xdr:row>
      <xdr:rowOff>151476</xdr:rowOff>
    </xdr:to>
    <xdr:cxnSp macro="">
      <xdr:nvCxnSpPr>
        <xdr:cNvPr id="689" name="直線コネクタ 688"/>
        <xdr:cNvCxnSpPr/>
      </xdr:nvCxnSpPr>
      <xdr:spPr>
        <a:xfrm>
          <a:off x="15481300" y="16770964"/>
          <a:ext cx="8382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134660</xdr:rowOff>
    </xdr:from>
    <xdr:to>
      <xdr:col>22</xdr:col>
      <xdr:colOff>365125</xdr:colOff>
      <xdr:row>97</xdr:row>
      <xdr:rowOff>140314</xdr:rowOff>
    </xdr:to>
    <xdr:cxnSp macro="">
      <xdr:nvCxnSpPr>
        <xdr:cNvPr id="692" name="直線コネクタ 691"/>
        <xdr:cNvCxnSpPr/>
      </xdr:nvCxnSpPr>
      <xdr:spPr>
        <a:xfrm>
          <a:off x="14592300" y="16765310"/>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131513</xdr:rowOff>
    </xdr:from>
    <xdr:to>
      <xdr:col>21</xdr:col>
      <xdr:colOff>161925</xdr:colOff>
      <xdr:row>97</xdr:row>
      <xdr:rowOff>134660</xdr:rowOff>
    </xdr:to>
    <xdr:cxnSp macro="">
      <xdr:nvCxnSpPr>
        <xdr:cNvPr id="695" name="直線コネクタ 694"/>
        <xdr:cNvCxnSpPr/>
      </xdr:nvCxnSpPr>
      <xdr:spPr>
        <a:xfrm>
          <a:off x="13703300" y="16762163"/>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131513</xdr:rowOff>
    </xdr:from>
    <xdr:to>
      <xdr:col>19</xdr:col>
      <xdr:colOff>644525</xdr:colOff>
      <xdr:row>97</xdr:row>
      <xdr:rowOff>138069</xdr:rowOff>
    </xdr:to>
    <xdr:cxnSp macro="">
      <xdr:nvCxnSpPr>
        <xdr:cNvPr id="698" name="直線コネクタ 697"/>
        <xdr:cNvCxnSpPr/>
      </xdr:nvCxnSpPr>
      <xdr:spPr>
        <a:xfrm flipV="1">
          <a:off x="12814300" y="1676216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100676</xdr:rowOff>
    </xdr:from>
    <xdr:to>
      <xdr:col>23</xdr:col>
      <xdr:colOff>568325</xdr:colOff>
      <xdr:row>98</xdr:row>
      <xdr:rowOff>30826</xdr:rowOff>
    </xdr:to>
    <xdr:sp macro="" textlink="">
      <xdr:nvSpPr>
        <xdr:cNvPr id="708" name="円/楕円 707"/>
        <xdr:cNvSpPr/>
      </xdr:nvSpPr>
      <xdr:spPr>
        <a:xfrm>
          <a:off x="16268700" y="167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79103</xdr:rowOff>
    </xdr:from>
    <xdr:ext cx="534377" cy="259045"/>
    <xdr:sp macro="" textlink="">
      <xdr:nvSpPr>
        <xdr:cNvPr id="709" name="公債費該当値テキスト"/>
        <xdr:cNvSpPr txBox="1"/>
      </xdr:nvSpPr>
      <xdr:spPr>
        <a:xfrm>
          <a:off x="16370300" y="167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89514</xdr:rowOff>
    </xdr:from>
    <xdr:to>
      <xdr:col>22</xdr:col>
      <xdr:colOff>415925</xdr:colOff>
      <xdr:row>98</xdr:row>
      <xdr:rowOff>19664</xdr:rowOff>
    </xdr:to>
    <xdr:sp macro="" textlink="">
      <xdr:nvSpPr>
        <xdr:cNvPr id="710" name="円/楕円 709"/>
        <xdr:cNvSpPr/>
      </xdr:nvSpPr>
      <xdr:spPr>
        <a:xfrm>
          <a:off x="15430500" y="167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10791</xdr:rowOff>
    </xdr:from>
    <xdr:ext cx="534377" cy="259045"/>
    <xdr:sp macro="" textlink="">
      <xdr:nvSpPr>
        <xdr:cNvPr id="711" name="テキスト ボックス 710"/>
        <xdr:cNvSpPr txBox="1"/>
      </xdr:nvSpPr>
      <xdr:spPr>
        <a:xfrm>
          <a:off x="15214111" y="168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83860</xdr:rowOff>
    </xdr:from>
    <xdr:to>
      <xdr:col>21</xdr:col>
      <xdr:colOff>212725</xdr:colOff>
      <xdr:row>98</xdr:row>
      <xdr:rowOff>14010</xdr:rowOff>
    </xdr:to>
    <xdr:sp macro="" textlink="">
      <xdr:nvSpPr>
        <xdr:cNvPr id="712" name="円/楕円 711"/>
        <xdr:cNvSpPr/>
      </xdr:nvSpPr>
      <xdr:spPr>
        <a:xfrm>
          <a:off x="145415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5137</xdr:rowOff>
    </xdr:from>
    <xdr:ext cx="534377" cy="259045"/>
    <xdr:sp macro="" textlink="">
      <xdr:nvSpPr>
        <xdr:cNvPr id="713" name="テキスト ボックス 712"/>
        <xdr:cNvSpPr txBox="1"/>
      </xdr:nvSpPr>
      <xdr:spPr>
        <a:xfrm>
          <a:off x="14325111" y="168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80713</xdr:rowOff>
    </xdr:from>
    <xdr:to>
      <xdr:col>20</xdr:col>
      <xdr:colOff>9525</xdr:colOff>
      <xdr:row>98</xdr:row>
      <xdr:rowOff>10863</xdr:rowOff>
    </xdr:to>
    <xdr:sp macro="" textlink="">
      <xdr:nvSpPr>
        <xdr:cNvPr id="714" name="円/楕円 713"/>
        <xdr:cNvSpPr/>
      </xdr:nvSpPr>
      <xdr:spPr>
        <a:xfrm>
          <a:off x="13652500" y="16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1990</xdr:rowOff>
    </xdr:from>
    <xdr:ext cx="534377" cy="259045"/>
    <xdr:sp macro="" textlink="">
      <xdr:nvSpPr>
        <xdr:cNvPr id="715" name="テキスト ボックス 714"/>
        <xdr:cNvSpPr txBox="1"/>
      </xdr:nvSpPr>
      <xdr:spPr>
        <a:xfrm>
          <a:off x="13436111" y="168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87269</xdr:rowOff>
    </xdr:from>
    <xdr:to>
      <xdr:col>18</xdr:col>
      <xdr:colOff>492125</xdr:colOff>
      <xdr:row>98</xdr:row>
      <xdr:rowOff>17419</xdr:rowOff>
    </xdr:to>
    <xdr:sp macro="" textlink="">
      <xdr:nvSpPr>
        <xdr:cNvPr id="716" name="円/楕円 715"/>
        <xdr:cNvSpPr/>
      </xdr:nvSpPr>
      <xdr:spPr>
        <a:xfrm>
          <a:off x="12763500" y="167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8546</xdr:rowOff>
    </xdr:from>
    <xdr:ext cx="534377" cy="259045"/>
    <xdr:sp macro="" textlink="">
      <xdr:nvSpPr>
        <xdr:cNvPr id="717" name="テキスト ボックス 716"/>
        <xdr:cNvSpPr txBox="1"/>
      </xdr:nvSpPr>
      <xdr:spPr>
        <a:xfrm>
          <a:off x="12547111" y="16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民生費については、障がい者福祉費の増加が主な増加の要因になっており、類似団体平均値を上回っているため、資格審査の適正化により増加傾向に歯止めをかける。</a:t>
          </a:r>
          <a:endParaRPr kumimoji="1" lang="en-US" altLang="ja-JP" sz="1300">
            <a:latin typeface="ＭＳ Ｐゴシック"/>
          </a:endParaRPr>
        </a:p>
        <a:p>
          <a:r>
            <a:rPr kumimoji="1" lang="ja-JP" altLang="en-US" sz="1300">
              <a:latin typeface="ＭＳ Ｐゴシック"/>
            </a:rPr>
            <a:t>　土木費については、類似団体平均値を上回っており、主な要因はだて歴史文化ミュージアム等の大型公共施設建設に係る費用が増加したことによる。</a:t>
          </a:r>
          <a:endParaRPr kumimoji="1" lang="en-US" altLang="ja-JP" sz="1300">
            <a:latin typeface="ＭＳ Ｐゴシック"/>
          </a:endParaRPr>
        </a:p>
        <a:p>
          <a:r>
            <a:rPr kumimoji="1" lang="ja-JP" altLang="en-US" sz="1300">
              <a:latin typeface="ＭＳ Ｐゴシック"/>
            </a:rPr>
            <a:t>　公債費については、今後も厳しい財政状況が予想されるため、可能な限り地方債の発行を元金償還額以内とし、公債費の抑制に努める。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近年は財政調整基金を取り崩すことなく、積立によって残高は増加している。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引き続き「伊達市行政改革大綱</a:t>
          </a:r>
          <a:r>
            <a:rPr kumimoji="1" lang="en-US" altLang="ja-JP" sz="1400">
              <a:latin typeface="ＭＳ ゴシック" pitchFamily="49" charset="-128"/>
              <a:ea typeface="ＭＳ ゴシック" pitchFamily="49" charset="-128"/>
            </a:rPr>
            <a:t>2011</a:t>
          </a:r>
          <a:r>
            <a:rPr kumimoji="1" lang="ja-JP" altLang="en-US" sz="1400">
              <a:latin typeface="ＭＳ ゴシック" pitchFamily="49" charset="-128"/>
              <a:ea typeface="ＭＳ ゴシック" pitchFamily="49" charset="-128"/>
            </a:rPr>
            <a:t>」に沿って健全な財政運営に努める。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年度に国民健康保険特別会計の累積赤字分を補てんしたことにより赤字は解消され、黒字に転じている。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今後とも、引き続き健全な財政運営に努める。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18685852</v>
      </c>
      <c r="BO4" s="381"/>
      <c r="BP4" s="381"/>
      <c r="BQ4" s="381"/>
      <c r="BR4" s="381"/>
      <c r="BS4" s="381"/>
      <c r="BT4" s="381"/>
      <c r="BU4" s="382"/>
      <c r="BV4" s="380">
        <v>18326014</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6.8</v>
      </c>
      <c r="CU4" s="558"/>
      <c r="CV4" s="558"/>
      <c r="CW4" s="558"/>
      <c r="CX4" s="558"/>
      <c r="CY4" s="558"/>
      <c r="CZ4" s="558"/>
      <c r="DA4" s="559"/>
      <c r="DB4" s="557">
        <v>8.6999999999999993</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17724886</v>
      </c>
      <c r="BO5" s="386"/>
      <c r="BP5" s="386"/>
      <c r="BQ5" s="386"/>
      <c r="BR5" s="386"/>
      <c r="BS5" s="386"/>
      <c r="BT5" s="386"/>
      <c r="BU5" s="387"/>
      <c r="BV5" s="385">
        <v>17268236</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86.9</v>
      </c>
      <c r="CU5" s="356"/>
      <c r="CV5" s="356"/>
      <c r="CW5" s="356"/>
      <c r="CX5" s="356"/>
      <c r="CY5" s="356"/>
      <c r="CZ5" s="356"/>
      <c r="DA5" s="357"/>
      <c r="DB5" s="355">
        <v>85.1</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960966</v>
      </c>
      <c r="BO6" s="386"/>
      <c r="BP6" s="386"/>
      <c r="BQ6" s="386"/>
      <c r="BR6" s="386"/>
      <c r="BS6" s="386"/>
      <c r="BT6" s="386"/>
      <c r="BU6" s="387"/>
      <c r="BV6" s="385">
        <v>1057778</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91.2</v>
      </c>
      <c r="CU6" s="532"/>
      <c r="CV6" s="532"/>
      <c r="CW6" s="532"/>
      <c r="CX6" s="532"/>
      <c r="CY6" s="532"/>
      <c r="CZ6" s="532"/>
      <c r="DA6" s="533"/>
      <c r="DB6" s="531">
        <v>90.2</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236453</v>
      </c>
      <c r="BO7" s="386"/>
      <c r="BP7" s="386"/>
      <c r="BQ7" s="386"/>
      <c r="BR7" s="386"/>
      <c r="BS7" s="386"/>
      <c r="BT7" s="386"/>
      <c r="BU7" s="387"/>
      <c r="BV7" s="385">
        <v>116464</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10578029</v>
      </c>
      <c r="CU7" s="386"/>
      <c r="CV7" s="386"/>
      <c r="CW7" s="386"/>
      <c r="CX7" s="386"/>
      <c r="CY7" s="386"/>
      <c r="CZ7" s="386"/>
      <c r="DA7" s="387"/>
      <c r="DB7" s="385">
        <v>10786516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79</v>
      </c>
      <c r="AV8" s="443"/>
      <c r="AW8" s="443"/>
      <c r="AX8" s="443"/>
      <c r="AY8" s="365" t="s">
        <v>94</v>
      </c>
      <c r="AZ8" s="366"/>
      <c r="BA8" s="366"/>
      <c r="BB8" s="366"/>
      <c r="BC8" s="366"/>
      <c r="BD8" s="366"/>
      <c r="BE8" s="366"/>
      <c r="BF8" s="366"/>
      <c r="BG8" s="366"/>
      <c r="BH8" s="366"/>
      <c r="BI8" s="366"/>
      <c r="BJ8" s="366"/>
      <c r="BK8" s="366"/>
      <c r="BL8" s="366"/>
      <c r="BM8" s="367"/>
      <c r="BN8" s="385">
        <v>724513</v>
      </c>
      <c r="BO8" s="386"/>
      <c r="BP8" s="386"/>
      <c r="BQ8" s="386"/>
      <c r="BR8" s="386"/>
      <c r="BS8" s="386"/>
      <c r="BT8" s="386"/>
      <c r="BU8" s="387"/>
      <c r="BV8" s="385">
        <v>941314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0.39</v>
      </c>
      <c r="CU8" s="495"/>
      <c r="CV8" s="495"/>
      <c r="CW8" s="495"/>
      <c r="CX8" s="495"/>
      <c r="CY8" s="495"/>
      <c r="CZ8" s="495"/>
      <c r="DA8" s="496"/>
      <c r="DB8" s="494">
        <v>0.38</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34995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79</v>
      </c>
      <c r="AV9" s="443"/>
      <c r="AW9" s="443"/>
      <c r="AX9" s="443"/>
      <c r="AY9" s="365" t="s">
        <v>100</v>
      </c>
      <c r="AZ9" s="366"/>
      <c r="BA9" s="366"/>
      <c r="BB9" s="366"/>
      <c r="BC9" s="366"/>
      <c r="BD9" s="366"/>
      <c r="BE9" s="366"/>
      <c r="BF9" s="366"/>
      <c r="BG9" s="366"/>
      <c r="BH9" s="366"/>
      <c r="BI9" s="366"/>
      <c r="BJ9" s="366"/>
      <c r="BK9" s="366"/>
      <c r="BL9" s="366"/>
      <c r="BM9" s="367"/>
      <c r="BN9" s="385">
        <v>-216801</v>
      </c>
      <c r="BO9" s="386"/>
      <c r="BP9" s="386"/>
      <c r="BQ9" s="386"/>
      <c r="BR9" s="386"/>
      <c r="BS9" s="386"/>
      <c r="BT9" s="386"/>
      <c r="BU9" s="387"/>
      <c r="BV9" s="385">
        <v>273948</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16.399999999999999</v>
      </c>
      <c r="CU9" s="356"/>
      <c r="CV9" s="356"/>
      <c r="CW9" s="356"/>
      <c r="CX9" s="356"/>
      <c r="CY9" s="356"/>
      <c r="CZ9" s="356"/>
      <c r="DA9" s="357"/>
      <c r="DB9" s="355">
        <v>16.600000000000001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36278</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268</v>
      </c>
      <c r="BO10" s="386"/>
      <c r="BP10" s="386"/>
      <c r="BQ10" s="386"/>
      <c r="BR10" s="386"/>
      <c r="BS10" s="386"/>
      <c r="BT10" s="386"/>
      <c r="BU10" s="387"/>
      <c r="BV10" s="385">
        <v>674</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35098</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34993</v>
      </c>
      <c r="S13" s="487"/>
      <c r="T13" s="487"/>
      <c r="U13" s="487"/>
      <c r="V13" s="488"/>
      <c r="W13" s="474" t="s">
        <v>124</v>
      </c>
      <c r="X13" s="398"/>
      <c r="Y13" s="398"/>
      <c r="Z13" s="398"/>
      <c r="AA13" s="398"/>
      <c r="AB13" s="399"/>
      <c r="AC13" s="361">
        <v>1655</v>
      </c>
      <c r="AD13" s="362"/>
      <c r="AE13" s="362"/>
      <c r="AF13" s="362"/>
      <c r="AG13" s="363"/>
      <c r="AH13" s="361">
        <v>1651</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-216533</v>
      </c>
      <c r="BO13" s="386"/>
      <c r="BP13" s="386"/>
      <c r="BQ13" s="386"/>
      <c r="BR13" s="386"/>
      <c r="BS13" s="386"/>
      <c r="BT13" s="386"/>
      <c r="BU13" s="387"/>
      <c r="BV13" s="385">
        <v>274622</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8.8000000000000007</v>
      </c>
      <c r="CU13" s="356"/>
      <c r="CV13" s="356"/>
      <c r="CW13" s="356"/>
      <c r="CX13" s="356"/>
      <c r="CY13" s="356"/>
      <c r="CZ13" s="356"/>
      <c r="DA13" s="357"/>
      <c r="DB13" s="355">
        <v>9.9</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35551</v>
      </c>
      <c r="S14" s="487"/>
      <c r="T14" s="487"/>
      <c r="U14" s="487"/>
      <c r="V14" s="488"/>
      <c r="W14" s="489"/>
      <c r="X14" s="401"/>
      <c r="Y14" s="401"/>
      <c r="Z14" s="401"/>
      <c r="AA14" s="401"/>
      <c r="AB14" s="402"/>
      <c r="AC14" s="479">
        <v>10.4</v>
      </c>
      <c r="AD14" s="480"/>
      <c r="AE14" s="480"/>
      <c r="AF14" s="480"/>
      <c r="AG14" s="481"/>
      <c r="AH14" s="479">
        <v>10.6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21.7</v>
      </c>
      <c r="CU14" s="458"/>
      <c r="CV14" s="458"/>
      <c r="CW14" s="458"/>
      <c r="CX14" s="458"/>
      <c r="CY14" s="458"/>
      <c r="CZ14" s="458"/>
      <c r="DA14" s="459"/>
      <c r="DB14" s="490">
        <v>28.4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35441</v>
      </c>
      <c r="S15" s="487"/>
      <c r="T15" s="487"/>
      <c r="U15" s="487"/>
      <c r="V15" s="488"/>
      <c r="W15" s="474" t="s">
        <v>131</v>
      </c>
      <c r="X15" s="398"/>
      <c r="Y15" s="398"/>
      <c r="Z15" s="398"/>
      <c r="AA15" s="398"/>
      <c r="AB15" s="399"/>
      <c r="AC15" s="361">
        <v>2895</v>
      </c>
      <c r="AD15" s="362"/>
      <c r="AE15" s="362"/>
      <c r="AF15" s="362"/>
      <c r="AG15" s="363"/>
      <c r="AH15" s="361">
        <v>2963</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3548062</v>
      </c>
      <c r="BO15" s="381"/>
      <c r="BP15" s="381"/>
      <c r="BQ15" s="381"/>
      <c r="BR15" s="381"/>
      <c r="BS15" s="381"/>
      <c r="BT15" s="381"/>
      <c r="BU15" s="382"/>
      <c r="BV15" s="380">
        <v>3520128</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18.100000000000001</v>
      </c>
      <c r="AD16" s="480"/>
      <c r="AE16" s="480"/>
      <c r="AF16" s="480"/>
      <c r="AG16" s="481"/>
      <c r="AH16" s="479">
        <v>19</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8999689</v>
      </c>
      <c r="BO16" s="386"/>
      <c r="BP16" s="386"/>
      <c r="BQ16" s="386"/>
      <c r="BR16" s="386"/>
      <c r="BS16" s="386"/>
      <c r="BT16" s="386"/>
      <c r="BU16" s="387"/>
      <c r="BV16" s="385">
        <v>8928459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11421</v>
      </c>
      <c r="AD17" s="362"/>
      <c r="AE17" s="362"/>
      <c r="AF17" s="362"/>
      <c r="AG17" s="363"/>
      <c r="AH17" s="361">
        <v>11014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4466574</v>
      </c>
      <c r="BO17" s="386"/>
      <c r="BP17" s="386"/>
      <c r="BQ17" s="386"/>
      <c r="BR17" s="386"/>
      <c r="BS17" s="386"/>
      <c r="BT17" s="386"/>
      <c r="BU17" s="387"/>
      <c r="BV17" s="385">
        <v>4431586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444.21</v>
      </c>
      <c r="M18" s="450"/>
      <c r="N18" s="450"/>
      <c r="O18" s="450"/>
      <c r="P18" s="450"/>
      <c r="Q18" s="450"/>
      <c r="R18" s="451"/>
      <c r="S18" s="451"/>
      <c r="T18" s="451"/>
      <c r="U18" s="451"/>
      <c r="V18" s="452"/>
      <c r="W18" s="466"/>
      <c r="X18" s="467"/>
      <c r="Y18" s="467"/>
      <c r="Z18" s="467"/>
      <c r="AA18" s="467"/>
      <c r="AB18" s="475"/>
      <c r="AC18" s="349">
        <v>71.5</v>
      </c>
      <c r="AD18" s="350"/>
      <c r="AE18" s="350"/>
      <c r="AF18" s="350"/>
      <c r="AG18" s="453"/>
      <c r="AH18" s="349">
        <v>70.5</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9322914</v>
      </c>
      <c r="BO18" s="386"/>
      <c r="BP18" s="386"/>
      <c r="BQ18" s="386"/>
      <c r="BR18" s="386"/>
      <c r="BS18" s="386"/>
      <c r="BT18" s="386"/>
      <c r="BU18" s="387"/>
      <c r="BV18" s="385">
        <v>9358105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79</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12800831</v>
      </c>
      <c r="BO19" s="386"/>
      <c r="BP19" s="386"/>
      <c r="BQ19" s="386"/>
      <c r="BR19" s="386"/>
      <c r="BS19" s="386"/>
      <c r="BT19" s="386"/>
      <c r="BU19" s="387"/>
      <c r="BV19" s="385">
        <v>12920144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15054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19533160</v>
      </c>
      <c r="BO23" s="386"/>
      <c r="BP23" s="386"/>
      <c r="BQ23" s="386"/>
      <c r="BR23" s="386"/>
      <c r="BS23" s="386"/>
      <c r="BT23" s="386"/>
      <c r="BU23" s="387"/>
      <c r="BV23" s="385">
        <v>20045700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8630</v>
      </c>
      <c r="R24" s="362"/>
      <c r="S24" s="362"/>
      <c r="T24" s="362"/>
      <c r="U24" s="362"/>
      <c r="V24" s="363"/>
      <c r="W24" s="427"/>
      <c r="X24" s="418"/>
      <c r="Y24" s="419"/>
      <c r="Z24" s="358" t="s">
        <v>154</v>
      </c>
      <c r="AA24" s="359"/>
      <c r="AB24" s="359"/>
      <c r="AC24" s="359"/>
      <c r="AD24" s="359"/>
      <c r="AE24" s="359"/>
      <c r="AF24" s="359"/>
      <c r="AG24" s="360"/>
      <c r="AH24" s="361">
        <v>268</v>
      </c>
      <c r="AI24" s="362"/>
      <c r="AJ24" s="362"/>
      <c r="AK24" s="362"/>
      <c r="AL24" s="363"/>
      <c r="AM24" s="361">
        <v>824904</v>
      </c>
      <c r="AN24" s="362"/>
      <c r="AO24" s="362"/>
      <c r="AP24" s="362"/>
      <c r="AQ24" s="362"/>
      <c r="AR24" s="363"/>
      <c r="AS24" s="361">
        <v>3078</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15501079</v>
      </c>
      <c r="BO24" s="386"/>
      <c r="BP24" s="386"/>
      <c r="BQ24" s="386"/>
      <c r="BR24" s="386"/>
      <c r="BS24" s="386"/>
      <c r="BT24" s="386"/>
      <c r="BU24" s="387"/>
      <c r="BV24" s="385">
        <v>15979589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7300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6312453</v>
      </c>
      <c r="BO25" s="381"/>
      <c r="BP25" s="381"/>
      <c r="BQ25" s="381"/>
      <c r="BR25" s="381"/>
      <c r="BS25" s="381"/>
      <c r="BT25" s="381"/>
      <c r="BU25" s="382"/>
      <c r="BV25" s="380">
        <v>6501352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6350</v>
      </c>
      <c r="R26" s="362"/>
      <c r="S26" s="362"/>
      <c r="T26" s="362"/>
      <c r="U26" s="362"/>
      <c r="V26" s="363"/>
      <c r="W26" s="427"/>
      <c r="X26" s="418"/>
      <c r="Y26" s="419"/>
      <c r="Z26" s="358" t="s">
        <v>160</v>
      </c>
      <c r="AA26" s="440"/>
      <c r="AB26" s="440"/>
      <c r="AC26" s="440"/>
      <c r="AD26" s="440"/>
      <c r="AE26" s="440"/>
      <c r="AF26" s="440"/>
      <c r="AG26" s="441"/>
      <c r="AH26" s="361">
        <v>4</v>
      </c>
      <c r="AI26" s="362"/>
      <c r="AJ26" s="362"/>
      <c r="AK26" s="362"/>
      <c r="AL26" s="363"/>
      <c r="AM26" s="361">
        <v>13700</v>
      </c>
      <c r="AN26" s="362"/>
      <c r="AO26" s="362"/>
      <c r="AP26" s="362"/>
      <c r="AQ26" s="362"/>
      <c r="AR26" s="363"/>
      <c r="AS26" s="361">
        <v>3425</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3920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388589</v>
      </c>
      <c r="BO27" s="389"/>
      <c r="BP27" s="389"/>
      <c r="BQ27" s="389"/>
      <c r="BR27" s="389"/>
      <c r="BS27" s="389"/>
      <c r="BT27" s="389"/>
      <c r="BU27" s="390"/>
      <c r="BV27" s="388">
        <v>388570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3430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2681635</v>
      </c>
      <c r="BO28" s="381"/>
      <c r="BP28" s="381"/>
      <c r="BQ28" s="381"/>
      <c r="BR28" s="381"/>
      <c r="BS28" s="381"/>
      <c r="BT28" s="381"/>
      <c r="BU28" s="382"/>
      <c r="BV28" s="380">
        <v>2681367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16</v>
      </c>
      <c r="M29" s="362"/>
      <c r="N29" s="362"/>
      <c r="O29" s="362"/>
      <c r="P29" s="363"/>
      <c r="Q29" s="361">
        <v>3160</v>
      </c>
      <c r="R29" s="362"/>
      <c r="S29" s="362"/>
      <c r="T29" s="362"/>
      <c r="U29" s="362"/>
      <c r="V29" s="363"/>
      <c r="W29" s="428"/>
      <c r="X29" s="429"/>
      <c r="Y29" s="430"/>
      <c r="Z29" s="358" t="s">
        <v>170</v>
      </c>
      <c r="AA29" s="359"/>
      <c r="AB29" s="359"/>
      <c r="AC29" s="359"/>
      <c r="AD29" s="359"/>
      <c r="AE29" s="359"/>
      <c r="AF29" s="359"/>
      <c r="AG29" s="360"/>
      <c r="AH29" s="361">
        <v>268</v>
      </c>
      <c r="AI29" s="362"/>
      <c r="AJ29" s="362"/>
      <c r="AK29" s="362"/>
      <c r="AL29" s="363"/>
      <c r="AM29" s="361">
        <v>824904</v>
      </c>
      <c r="AN29" s="362"/>
      <c r="AO29" s="362"/>
      <c r="AP29" s="362"/>
      <c r="AQ29" s="362"/>
      <c r="AR29" s="363"/>
      <c r="AS29" s="361">
        <v>3078</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41932</v>
      </c>
      <c r="BO29" s="386"/>
      <c r="BP29" s="386"/>
      <c r="BQ29" s="386"/>
      <c r="BR29" s="386"/>
      <c r="BS29" s="386"/>
      <c r="BT29" s="386"/>
      <c r="BU29" s="387"/>
      <c r="BV29" s="385">
        <v>45869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99.1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2889291</v>
      </c>
      <c r="BO30" s="389"/>
      <c r="BP30" s="389"/>
      <c r="BQ30" s="389"/>
      <c r="BR30" s="389"/>
      <c r="BS30" s="389"/>
      <c r="BT30" s="389"/>
      <c r="BU30" s="390"/>
      <c r="BV30" s="388">
        <v>2743756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簡易水道特別会計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西いぶり広域連合</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伊達市土地開発公社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霊園特別会計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下水道特別会計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西胆振消防組合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t="str">
        <f t="shared" si="2"/>
        <v/>
      </c>
      <c r="BX36" s="345"/>
      <c r="BY36" s="344" t="str">
        <f>IF('各会計、関係団体の財政状況及び健全化判断比率'!B70="","",'各会計、関係団体の財政状況及び健全化判断比率'!B70)</f>
        <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525</v>
      </c>
      <c r="D34" s="1154"/>
      <c r="E34" s="1155"/>
      <c r="F34" s="32">
        <v>8.66</v>
      </c>
      <c r="G34" s="33">
        <v>8.4499999999999993</v>
      </c>
      <c r="H34" s="33">
        <v>8.31</v>
      </c>
      <c r="I34" s="33">
        <v>7.7</v>
      </c>
      <c r="J34" s="34">
        <v>7.69</v>
      </c>
      <c r="K34" s="22"/>
      <c r="L34" s="22"/>
      <c r="M34" s="22"/>
      <c r="N34" s="22"/>
      <c r="O34" s="22"/>
      <c r="P34" s="22"/>
    </row>
    <row r="35" spans="1:16" ht="39" customHeight="1" x14ac:dyDescent="0.15">
      <c r="A35" s="22"/>
      <c r="B35" s="35"/>
      <c r="C35" s="1148" t="s">
        <v>526</v>
      </c>
      <c r="D35" s="1149"/>
      <c r="E35" s="1150"/>
      <c r="F35" s="36">
        <v>7.36</v>
      </c>
      <c r="G35" s="37">
        <v>7.99</v>
      </c>
      <c r="H35" s="37">
        <v>6.24</v>
      </c>
      <c r="I35" s="37">
        <v>8.7200000000000006</v>
      </c>
      <c r="J35" s="38">
        <v>6.84</v>
      </c>
      <c r="K35" s="22"/>
      <c r="L35" s="22"/>
      <c r="M35" s="22"/>
      <c r="N35" s="22"/>
      <c r="O35" s="22"/>
      <c r="P35" s="22"/>
    </row>
    <row r="36" spans="1:16" ht="39" customHeight="1" x14ac:dyDescent="0.15">
      <c r="A36" s="22"/>
      <c r="B36" s="35"/>
      <c r="C36" s="1148" t="s">
        <v>527</v>
      </c>
      <c r="D36" s="1149"/>
      <c r="E36" s="1150"/>
      <c r="F36" s="36">
        <v>0</v>
      </c>
      <c r="G36" s="37">
        <v>0</v>
      </c>
      <c r="H36" s="37">
        <v>0.19</v>
      </c>
      <c r="I36" s="37">
        <v>0.26</v>
      </c>
      <c r="J36" s="38">
        <v>1.17</v>
      </c>
      <c r="K36" s="22"/>
      <c r="L36" s="22"/>
      <c r="M36" s="22"/>
      <c r="N36" s="22"/>
      <c r="O36" s="22"/>
      <c r="P36" s="22"/>
    </row>
    <row r="37" spans="1:16" ht="39" customHeight="1" x14ac:dyDescent="0.15">
      <c r="A37" s="22"/>
      <c r="B37" s="35"/>
      <c r="C37" s="1148" t="s">
        <v>528</v>
      </c>
      <c r="D37" s="1149"/>
      <c r="E37" s="1150"/>
      <c r="F37" s="36">
        <v>0.12</v>
      </c>
      <c r="G37" s="37">
        <v>0.12</v>
      </c>
      <c r="H37" s="37">
        <v>0.13</v>
      </c>
      <c r="I37" s="37">
        <v>0.12</v>
      </c>
      <c r="J37" s="38">
        <v>0.12</v>
      </c>
      <c r="K37" s="22"/>
      <c r="L37" s="22"/>
      <c r="M37" s="22"/>
      <c r="N37" s="22"/>
      <c r="O37" s="22"/>
      <c r="P37" s="22"/>
    </row>
    <row r="38" spans="1:16" ht="39" customHeight="1" x14ac:dyDescent="0.15">
      <c r="A38" s="22"/>
      <c r="B38" s="35"/>
      <c r="C38" s="1148" t="s">
        <v>529</v>
      </c>
      <c r="D38" s="1149"/>
      <c r="E38" s="1150"/>
      <c r="F38" s="36">
        <v>0</v>
      </c>
      <c r="G38" s="37">
        <v>0</v>
      </c>
      <c r="H38" s="37">
        <v>0</v>
      </c>
      <c r="I38" s="37">
        <v>0</v>
      </c>
      <c r="J38" s="38">
        <v>0</v>
      </c>
      <c r="K38" s="22"/>
      <c r="L38" s="22"/>
      <c r="M38" s="22"/>
      <c r="N38" s="22"/>
      <c r="O38" s="22"/>
      <c r="P38" s="22"/>
    </row>
    <row r="39" spans="1:16" ht="39" customHeight="1" x14ac:dyDescent="0.15">
      <c r="A39" s="22"/>
      <c r="B39" s="35"/>
      <c r="C39" s="1148" t="s">
        <v>530</v>
      </c>
      <c r="D39" s="1149"/>
      <c r="E39" s="1150"/>
      <c r="F39" s="36">
        <v>0.19</v>
      </c>
      <c r="G39" s="37">
        <v>0</v>
      </c>
      <c r="H39" s="37">
        <v>0</v>
      </c>
      <c r="I39" s="37">
        <v>0</v>
      </c>
      <c r="J39" s="38">
        <v>0</v>
      </c>
      <c r="K39" s="22"/>
      <c r="L39" s="22"/>
      <c r="M39" s="22"/>
      <c r="N39" s="22"/>
      <c r="O39" s="22"/>
      <c r="P39" s="22"/>
    </row>
    <row r="40" spans="1:16" ht="39" customHeight="1" x14ac:dyDescent="0.15">
      <c r="A40" s="22"/>
      <c r="B40" s="35"/>
      <c r="C40" s="1148" t="s">
        <v>531</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532</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533</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534</v>
      </c>
      <c r="D43" s="1152"/>
      <c r="E43" s="1153"/>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2355</v>
      </c>
      <c r="L45" s="60">
        <v>2417</v>
      </c>
      <c r="M45" s="60">
        <v>2361</v>
      </c>
      <c r="N45" s="60">
        <v>2292</v>
      </c>
      <c r="O45" s="61">
        <v>2159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300</v>
      </c>
      <c r="L48" s="64">
        <v>303</v>
      </c>
      <c r="M48" s="64">
        <v>314</v>
      </c>
      <c r="N48" s="64">
        <v>244</v>
      </c>
      <c r="O48" s="65">
        <v>260</v>
      </c>
      <c r="P48" s="48"/>
      <c r="Q48" s="48"/>
      <c r="R48" s="48"/>
      <c r="S48" s="48"/>
      <c r="T48" s="48"/>
      <c r="U48" s="48"/>
    </row>
    <row r="49" spans="1:21" ht="30.75" customHeight="1" x14ac:dyDescent="0.15">
      <c r="A49" s="48"/>
      <c r="B49" s="1166"/>
      <c r="C49" s="1167"/>
      <c r="D49" s="62"/>
      <c r="E49" s="1158" t="s">
        <v>16</v>
      </c>
      <c r="F49" s="1158"/>
      <c r="G49" s="1158"/>
      <c r="H49" s="1158"/>
      <c r="I49" s="1158"/>
      <c r="J49" s="1159"/>
      <c r="K49" s="63">
        <v>185</v>
      </c>
      <c r="L49" s="64">
        <v>183</v>
      </c>
      <c r="M49" s="64">
        <v>182</v>
      </c>
      <c r="N49" s="64">
        <v>138</v>
      </c>
      <c r="O49" s="65">
        <v>133</v>
      </c>
      <c r="P49" s="48"/>
      <c r="Q49" s="48"/>
      <c r="R49" s="48"/>
      <c r="S49" s="48"/>
      <c r="T49" s="48"/>
      <c r="U49" s="48"/>
    </row>
    <row r="50" spans="1:21" ht="30.75" customHeight="1" x14ac:dyDescent="0.15">
      <c r="A50" s="48"/>
      <c r="B50" s="1166"/>
      <c r="C50" s="1167"/>
      <c r="D50" s="62"/>
      <c r="E50" s="1158" t="s">
        <v>17</v>
      </c>
      <c r="F50" s="1158"/>
      <c r="G50" s="1158"/>
      <c r="H50" s="1158"/>
      <c r="I50" s="1158"/>
      <c r="J50" s="1159"/>
      <c r="K50" s="63">
        <v>34</v>
      </c>
      <c r="L50" s="64">
        <v>34</v>
      </c>
      <c r="M50" s="64">
        <v>33</v>
      </c>
      <c r="N50" s="64">
        <v>33</v>
      </c>
      <c r="O50" s="65">
        <v>32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1841</v>
      </c>
      <c r="L52" s="64">
        <v>1879</v>
      </c>
      <c r="M52" s="64">
        <v>1963</v>
      </c>
      <c r="N52" s="64">
        <v>1963</v>
      </c>
      <c r="O52" s="65">
        <v>1869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1033</v>
      </c>
      <c r="L53" s="69">
        <v>1058</v>
      </c>
      <c r="M53" s="69">
        <v>927</v>
      </c>
      <c r="N53" s="69">
        <v>744</v>
      </c>
      <c r="O53" s="70">
        <v>715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4" t="s">
        <v>24</v>
      </c>
      <c r="C41" s="1185"/>
      <c r="D41" s="81"/>
      <c r="E41" s="1186" t="s">
        <v>25</v>
      </c>
      <c r="F41" s="1186"/>
      <c r="G41" s="1186"/>
      <c r="H41" s="1187"/>
      <c r="I41" s="82">
        <v>21970</v>
      </c>
      <c r="J41" s="83">
        <v>21569</v>
      </c>
      <c r="K41" s="83">
        <v>20723</v>
      </c>
      <c r="L41" s="83">
        <v>19955</v>
      </c>
      <c r="M41" s="84">
        <v>19454</v>
      </c>
    </row>
    <row r="42" spans="2:13" ht="27.75" customHeight="1" x14ac:dyDescent="0.15">
      <c r="B42" s="1174"/>
      <c r="C42" s="1175"/>
      <c r="D42" s="85"/>
      <c r="E42" s="1178" t="s">
        <v>26</v>
      </c>
      <c r="F42" s="1178"/>
      <c r="G42" s="1178"/>
      <c r="H42" s="1179"/>
      <c r="I42" s="86">
        <v>191</v>
      </c>
      <c r="J42" s="87">
        <v>159</v>
      </c>
      <c r="K42" s="87">
        <v>1778</v>
      </c>
      <c r="L42" s="87">
        <v>1848</v>
      </c>
      <c r="M42" s="88">
        <v>2233</v>
      </c>
    </row>
    <row r="43" spans="2:13" ht="27.75" customHeight="1" x14ac:dyDescent="0.15">
      <c r="B43" s="1174"/>
      <c r="C43" s="1175"/>
      <c r="D43" s="85"/>
      <c r="E43" s="1178" t="s">
        <v>27</v>
      </c>
      <c r="F43" s="1178"/>
      <c r="G43" s="1178"/>
      <c r="H43" s="1179"/>
      <c r="I43" s="86">
        <v>3930</v>
      </c>
      <c r="J43" s="87">
        <v>3933</v>
      </c>
      <c r="K43" s="87">
        <v>3751</v>
      </c>
      <c r="L43" s="87">
        <v>3562</v>
      </c>
      <c r="M43" s="88">
        <v>3035</v>
      </c>
    </row>
    <row r="44" spans="2:13" ht="27.75" customHeight="1" x14ac:dyDescent="0.15">
      <c r="B44" s="1174"/>
      <c r="C44" s="1175"/>
      <c r="D44" s="85"/>
      <c r="E44" s="1178" t="s">
        <v>28</v>
      </c>
      <c r="F44" s="1178"/>
      <c r="G44" s="1178"/>
      <c r="H44" s="1179"/>
      <c r="I44" s="86">
        <v>751</v>
      </c>
      <c r="J44" s="87">
        <v>570</v>
      </c>
      <c r="K44" s="87">
        <v>387</v>
      </c>
      <c r="L44" s="87">
        <v>262</v>
      </c>
      <c r="M44" s="88">
        <v>128</v>
      </c>
    </row>
    <row r="45" spans="2:13" ht="27.75" customHeight="1" x14ac:dyDescent="0.15">
      <c r="B45" s="1174"/>
      <c r="C45" s="1175"/>
      <c r="D45" s="85"/>
      <c r="E45" s="1178" t="s">
        <v>29</v>
      </c>
      <c r="F45" s="1178"/>
      <c r="G45" s="1178"/>
      <c r="H45" s="1179"/>
      <c r="I45" s="86">
        <v>2802</v>
      </c>
      <c r="J45" s="87">
        <v>2817</v>
      </c>
      <c r="K45" s="87">
        <v>2546</v>
      </c>
      <c r="L45" s="87">
        <v>2412</v>
      </c>
      <c r="M45" s="88">
        <v>2404</v>
      </c>
    </row>
    <row r="46" spans="2:13" ht="27.75" customHeight="1" x14ac:dyDescent="0.15">
      <c r="B46" s="1174"/>
      <c r="C46" s="1175"/>
      <c r="D46" s="89"/>
      <c r="E46" s="1178" t="s">
        <v>30</v>
      </c>
      <c r="F46" s="1178"/>
      <c r="G46" s="1178"/>
      <c r="H46" s="1179"/>
      <c r="I46" s="86" t="s">
        <v>478</v>
      </c>
      <c r="J46" s="87" t="s">
        <v>478</v>
      </c>
      <c r="K46" s="87" t="s">
        <v>478</v>
      </c>
      <c r="L46" s="87" t="s">
        <v>478</v>
      </c>
      <c r="M46" s="88" t="s">
        <v>478</v>
      </c>
    </row>
    <row r="47" spans="2:13" ht="27.75" customHeight="1" x14ac:dyDescent="0.15">
      <c r="B47" s="1174"/>
      <c r="C47" s="1175"/>
      <c r="D47" s="90"/>
      <c r="E47" s="1188" t="s">
        <v>31</v>
      </c>
      <c r="F47" s="1189"/>
      <c r="G47" s="1189"/>
      <c r="H47" s="1190"/>
      <c r="I47" s="86" t="s">
        <v>478</v>
      </c>
      <c r="J47" s="87" t="s">
        <v>478</v>
      </c>
      <c r="K47" s="87" t="s">
        <v>478</v>
      </c>
      <c r="L47" s="87" t="s">
        <v>478</v>
      </c>
      <c r="M47" s="88" t="s">
        <v>478</v>
      </c>
    </row>
    <row r="48" spans="2:13" ht="27.75" customHeight="1" x14ac:dyDescent="0.15">
      <c r="B48" s="1174"/>
      <c r="C48" s="1175"/>
      <c r="D48" s="85"/>
      <c r="E48" s="1178" t="s">
        <v>32</v>
      </c>
      <c r="F48" s="1178"/>
      <c r="G48" s="1178"/>
      <c r="H48" s="1179"/>
      <c r="I48" s="86" t="s">
        <v>478</v>
      </c>
      <c r="J48" s="87" t="s">
        <v>478</v>
      </c>
      <c r="K48" s="87" t="s">
        <v>478</v>
      </c>
      <c r="L48" s="87" t="s">
        <v>478</v>
      </c>
      <c r="M48" s="88" t="s">
        <v>478</v>
      </c>
    </row>
    <row r="49" spans="2:13" ht="27.75" customHeight="1" x14ac:dyDescent="0.15">
      <c r="B49" s="1176"/>
      <c r="C49" s="1177"/>
      <c r="D49" s="85"/>
      <c r="E49" s="1178" t="s">
        <v>33</v>
      </c>
      <c r="F49" s="1178"/>
      <c r="G49" s="1178"/>
      <c r="H49" s="1179"/>
      <c r="I49" s="86" t="s">
        <v>478</v>
      </c>
      <c r="J49" s="87" t="s">
        <v>478</v>
      </c>
      <c r="K49" s="87" t="s">
        <v>478</v>
      </c>
      <c r="L49" s="87" t="s">
        <v>478</v>
      </c>
      <c r="M49" s="88" t="s">
        <v>478</v>
      </c>
    </row>
    <row r="50" spans="2:13" ht="27.75" customHeight="1" x14ac:dyDescent="0.15">
      <c r="B50" s="1172" t="s">
        <v>34</v>
      </c>
      <c r="C50" s="1173"/>
      <c r="D50" s="91"/>
      <c r="E50" s="1178" t="s">
        <v>35</v>
      </c>
      <c r="F50" s="1178"/>
      <c r="G50" s="1178"/>
      <c r="H50" s="1179"/>
      <c r="I50" s="86">
        <v>3764</v>
      </c>
      <c r="J50" s="87">
        <v>4393</v>
      </c>
      <c r="K50" s="87">
        <v>4377</v>
      </c>
      <c r="L50" s="87">
        <v>4662</v>
      </c>
      <c r="M50" s="88">
        <v>4708</v>
      </c>
    </row>
    <row r="51" spans="2:13" ht="27.75" customHeight="1" x14ac:dyDescent="0.15">
      <c r="B51" s="1174"/>
      <c r="C51" s="1175"/>
      <c r="D51" s="85"/>
      <c r="E51" s="1178" t="s">
        <v>36</v>
      </c>
      <c r="F51" s="1178"/>
      <c r="G51" s="1178"/>
      <c r="H51" s="1179"/>
      <c r="I51" s="86">
        <v>4402</v>
      </c>
      <c r="J51" s="87">
        <v>4530</v>
      </c>
      <c r="K51" s="87">
        <v>4454</v>
      </c>
      <c r="L51" s="87">
        <v>4272</v>
      </c>
      <c r="M51" s="88">
        <v>4176</v>
      </c>
    </row>
    <row r="52" spans="2:13" ht="27.75" customHeight="1" x14ac:dyDescent="0.15">
      <c r="B52" s="1176"/>
      <c r="C52" s="1177"/>
      <c r="D52" s="85"/>
      <c r="E52" s="1178" t="s">
        <v>37</v>
      </c>
      <c r="F52" s="1178"/>
      <c r="G52" s="1178"/>
      <c r="H52" s="1179"/>
      <c r="I52" s="86">
        <v>17705</v>
      </c>
      <c r="J52" s="87">
        <v>17597</v>
      </c>
      <c r="K52" s="87">
        <v>17190</v>
      </c>
      <c r="L52" s="87">
        <v>16516</v>
      </c>
      <c r="M52" s="88">
        <v>16427</v>
      </c>
    </row>
    <row r="53" spans="2:13" ht="27.75" customHeight="1" thickBot="1" x14ac:dyDescent="0.2">
      <c r="B53" s="1180" t="s">
        <v>38</v>
      </c>
      <c r="C53" s="1181"/>
      <c r="D53" s="92"/>
      <c r="E53" s="1182" t="s">
        <v>39</v>
      </c>
      <c r="F53" s="1182"/>
      <c r="G53" s="1182"/>
      <c r="H53" s="1183"/>
      <c r="I53" s="93">
        <v>3773</v>
      </c>
      <c r="J53" s="94">
        <v>2528</v>
      </c>
      <c r="K53" s="94">
        <v>3166</v>
      </c>
      <c r="L53" s="94">
        <v>2590</v>
      </c>
      <c r="M53" s="95">
        <v>1942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75288</v>
      </c>
      <c r="E3" s="118"/>
      <c r="F3" s="119">
        <v>75709</v>
      </c>
      <c r="G3" s="120"/>
      <c r="H3" s="121"/>
    </row>
    <row r="4" spans="1:8" x14ac:dyDescent="0.15">
      <c r="A4" s="122"/>
      <c r="B4" s="123"/>
      <c r="C4" s="124"/>
      <c r="D4" s="125">
        <v>12955</v>
      </c>
      <c r="E4" s="126"/>
      <c r="F4" s="127">
        <v>35212</v>
      </c>
      <c r="G4" s="128"/>
      <c r="H4" s="129"/>
    </row>
    <row r="5" spans="1:8" x14ac:dyDescent="0.15">
      <c r="A5" s="110" t="s">
        <v>512</v>
      </c>
      <c r="B5" s="115"/>
      <c r="C5" s="116"/>
      <c r="D5" s="117">
        <v>85455</v>
      </c>
      <c r="E5" s="118"/>
      <c r="F5" s="119">
        <v>90961</v>
      </c>
      <c r="G5" s="120"/>
      <c r="H5" s="121"/>
    </row>
    <row r="6" spans="1:8" x14ac:dyDescent="0.15">
      <c r="A6" s="122"/>
      <c r="B6" s="123"/>
      <c r="C6" s="124"/>
      <c r="D6" s="125">
        <v>24520</v>
      </c>
      <c r="E6" s="126"/>
      <c r="F6" s="127">
        <v>37720</v>
      </c>
      <c r="G6" s="128"/>
      <c r="H6" s="129"/>
    </row>
    <row r="7" spans="1:8" x14ac:dyDescent="0.15">
      <c r="A7" s="110" t="s">
        <v>513</v>
      </c>
      <c r="B7" s="115"/>
      <c r="C7" s="116"/>
      <c r="D7" s="117">
        <v>80046</v>
      </c>
      <c r="E7" s="118"/>
      <c r="F7" s="119">
        <v>106614</v>
      </c>
      <c r="G7" s="120"/>
      <c r="H7" s="121"/>
    </row>
    <row r="8" spans="1:8" x14ac:dyDescent="0.15">
      <c r="A8" s="122"/>
      <c r="B8" s="123"/>
      <c r="C8" s="124"/>
      <c r="D8" s="125">
        <v>29399</v>
      </c>
      <c r="E8" s="126"/>
      <c r="F8" s="127">
        <v>45545</v>
      </c>
      <c r="G8" s="128"/>
      <c r="H8" s="129"/>
    </row>
    <row r="9" spans="1:8" x14ac:dyDescent="0.15">
      <c r="A9" s="110" t="s">
        <v>514</v>
      </c>
      <c r="B9" s="115"/>
      <c r="C9" s="116"/>
      <c r="D9" s="117">
        <v>43293</v>
      </c>
      <c r="E9" s="118"/>
      <c r="F9" s="119">
        <v>85459</v>
      </c>
      <c r="G9" s="120"/>
      <c r="H9" s="121"/>
    </row>
    <row r="10" spans="1:8" x14ac:dyDescent="0.15">
      <c r="A10" s="122"/>
      <c r="B10" s="123"/>
      <c r="C10" s="124"/>
      <c r="D10" s="125">
        <v>17887</v>
      </c>
      <c r="E10" s="126"/>
      <c r="F10" s="127">
        <v>44378</v>
      </c>
      <c r="G10" s="128"/>
      <c r="H10" s="129"/>
    </row>
    <row r="11" spans="1:8" x14ac:dyDescent="0.15">
      <c r="A11" s="110" t="s">
        <v>515</v>
      </c>
      <c r="B11" s="115"/>
      <c r="C11" s="116"/>
      <c r="D11" s="117">
        <v>74095</v>
      </c>
      <c r="E11" s="118"/>
      <c r="F11" s="119">
        <v>83280</v>
      </c>
      <c r="G11" s="120"/>
      <c r="H11" s="121"/>
    </row>
    <row r="12" spans="1:8" x14ac:dyDescent="0.15">
      <c r="A12" s="122"/>
      <c r="B12" s="123"/>
      <c r="C12" s="130"/>
      <c r="D12" s="125">
        <v>27456</v>
      </c>
      <c r="E12" s="126"/>
      <c r="F12" s="127">
        <v>43123</v>
      </c>
      <c r="G12" s="128"/>
      <c r="H12" s="129"/>
    </row>
    <row r="13" spans="1:8" x14ac:dyDescent="0.15">
      <c r="A13" s="110"/>
      <c r="B13" s="115"/>
      <c r="C13" s="131"/>
      <c r="D13" s="132">
        <v>71635</v>
      </c>
      <c r="E13" s="133"/>
      <c r="F13" s="134">
        <v>88405</v>
      </c>
      <c r="G13" s="135"/>
      <c r="H13" s="121"/>
    </row>
    <row r="14" spans="1:8" x14ac:dyDescent="0.15">
      <c r="A14" s="122"/>
      <c r="B14" s="123"/>
      <c r="C14" s="124"/>
      <c r="D14" s="125">
        <v>22443</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7.37</v>
      </c>
      <c r="C19" s="136">
        <f>ROUND(VALUE(SUBSTITUTE(実質収支比率等に係る経年分析!G$48,"▲","-")),2)</f>
        <v>8</v>
      </c>
      <c r="D19" s="136">
        <f>ROUND(VALUE(SUBSTITUTE(実質収支比率等に係る経年分析!H$48,"▲","-")),2)</f>
        <v>6.24</v>
      </c>
      <c r="E19" s="136">
        <f>ROUND(VALUE(SUBSTITUTE(実質収支比率等に係る経年分析!I$48,"▲","-")),2)</f>
        <v>8.73</v>
      </c>
      <c r="F19" s="136">
        <f>ROUND(VALUE(SUBSTITUTE(実質収支比率等に係る経年分析!J$48,"▲","-")),2)</f>
        <v>6.85</v>
      </c>
    </row>
    <row r="20" spans="1:11" x14ac:dyDescent="0.15">
      <c r="A20" s="136" t="s">
        <v>44</v>
      </c>
      <c r="B20" s="136">
        <f>ROUND(VALUE(SUBSTITUTE(実質収支比率等に係る経年分析!F$47,"▲","-")),2)</f>
        <v>21.48</v>
      </c>
      <c r="C20" s="136">
        <f>ROUND(VALUE(SUBSTITUTE(実質収支比率等に係る経年分析!G$47,"▲","-")),2)</f>
        <v>24.48</v>
      </c>
      <c r="D20" s="136">
        <f>ROUND(VALUE(SUBSTITUTE(実質収支比率等に係る経年分析!H$47,"▲","-")),2)</f>
        <v>25.08</v>
      </c>
      <c r="E20" s="136">
        <f>ROUND(VALUE(SUBSTITUTE(実質収支比率等に係る経年分析!I$47,"▲","-")),2)</f>
        <v>24.86</v>
      </c>
      <c r="F20" s="136">
        <f>ROUND(VALUE(SUBSTITUTE(実質収支比率等に係る経年分析!J$47,"▲","-")),2)</f>
        <v>25.35</v>
      </c>
    </row>
    <row r="21" spans="1:11" x14ac:dyDescent="0.15">
      <c r="A21" s="136" t="s">
        <v>45</v>
      </c>
      <c r="B21" s="136">
        <f>IF(ISNUMBER(VALUE(SUBSTITUTE(実質収支比率等に係る経年分析!F$49,"▲","-"))),ROUND(VALUE(SUBSTITUTE(実質収支比率等に係る経年分析!F$49,"▲","-")),2),NA())</f>
        <v>3.4</v>
      </c>
      <c r="C21" s="136">
        <f>IF(ISNUMBER(VALUE(SUBSTITUTE(実質収支比率等に係る経年分析!G$49,"▲","-"))),ROUND(VALUE(SUBSTITUTE(実質収支比率等に係る経年分析!G$49,"▲","-")),2),NA())</f>
        <v>3.87</v>
      </c>
      <c r="D21" s="136">
        <f>IF(ISNUMBER(VALUE(SUBSTITUTE(実質収支比率等に係る経年分析!H$49,"▲","-"))),ROUND(VALUE(SUBSTITUTE(実質収支比率等に係る経年分析!H$49,"▲","-")),2),NA())</f>
        <v>-1.95</v>
      </c>
      <c r="E21" s="136">
        <f>IF(ISNUMBER(VALUE(SUBSTITUTE(実質収支比率等に係る経年分析!I$49,"▲","-"))),ROUND(VALUE(SUBSTITUTE(実質収支比率等に係る経年分析!I$49,"▲","-")),2),NA())</f>
        <v>2.5499999999999998</v>
      </c>
      <c r="F21" s="136">
        <f>IF(ISNUMBER(VALUE(SUBSTITUTE(実質収支比率等に係る経年分析!J$49,"▲","-"))),ROUND(VALUE(SUBSTITUTE(実質収支比率等に係る経年分析!J$49,"▲","-")),2),NA())</f>
        <v>-2.0499999999999998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霊園特別会計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8.7200000000000006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8.4499999999999993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1841</v>
      </c>
      <c r="E42" s="138"/>
      <c r="F42" s="138"/>
      <c r="G42" s="138">
        <f>'実質公債費比率（分子）の構造'!L$52</f>
        <v>1879</v>
      </c>
      <c r="H42" s="138"/>
      <c r="I42" s="138"/>
      <c r="J42" s="138">
        <f>'実質公債費比率（分子）の構造'!M$52</f>
        <v>1963</v>
      </c>
      <c r="K42" s="138"/>
      <c r="L42" s="138"/>
      <c r="M42" s="138">
        <f>'実質公債費比率（分子）の構造'!N$52</f>
        <v>1963</v>
      </c>
      <c r="N42" s="138"/>
      <c r="O42" s="138"/>
      <c r="P42" s="138">
        <f>'実質公債費比率（分子）の構造'!O$52</f>
        <v>1869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34</v>
      </c>
      <c r="C44" s="138"/>
      <c r="D44" s="138"/>
      <c r="E44" s="138">
        <f>'実質公債費比率（分子）の構造'!L$50</f>
        <v>34</v>
      </c>
      <c r="F44" s="138"/>
      <c r="G44" s="138"/>
      <c r="H44" s="138">
        <f>'実質公債費比率（分子）の構造'!M$50</f>
        <v>33</v>
      </c>
      <c r="I44" s="138"/>
      <c r="J44" s="138"/>
      <c r="K44" s="138">
        <f>'実質公債費比率（分子）の構造'!N$50</f>
        <v>33</v>
      </c>
      <c r="L44" s="138"/>
      <c r="M44" s="138"/>
      <c r="N44" s="138">
        <f>'実質公債費比率（分子）の構造'!O$50</f>
        <v>32</v>
      </c>
      <c r="O44" s="138"/>
      <c r="P44" s="138"/>
    </row>
    <row r="45" spans="1:16" x14ac:dyDescent="0.15">
      <c r="A45" s="138" t="s">
        <v>55</v>
      </c>
      <c r="B45" s="138">
        <f>'実質公債費比率（分子）の構造'!K$49</f>
        <v>185</v>
      </c>
      <c r="C45" s="138"/>
      <c r="D45" s="138"/>
      <c r="E45" s="138">
        <f>'実質公債費比率（分子）の構造'!L$49</f>
        <v>183</v>
      </c>
      <c r="F45" s="138"/>
      <c r="G45" s="138"/>
      <c r="H45" s="138">
        <f>'実質公債費比率（分子）の構造'!M$49</f>
        <v>182</v>
      </c>
      <c r="I45" s="138"/>
      <c r="J45" s="138"/>
      <c r="K45" s="138">
        <f>'実質公債費比率（分子）の構造'!N$49</f>
        <v>138</v>
      </c>
      <c r="L45" s="138"/>
      <c r="M45" s="138"/>
      <c r="N45" s="138">
        <f>'実質公債費比率（分子）の構造'!O$49</f>
        <v>133</v>
      </c>
      <c r="O45" s="138"/>
      <c r="P45" s="138"/>
    </row>
    <row r="46" spans="1:16" x14ac:dyDescent="0.15">
      <c r="A46" s="138" t="s">
        <v>56</v>
      </c>
      <c r="B46" s="138">
        <f>'実質公債費比率（分子）の構造'!K$48</f>
        <v>300</v>
      </c>
      <c r="C46" s="138"/>
      <c r="D46" s="138"/>
      <c r="E46" s="138">
        <f>'実質公債費比率（分子）の構造'!L$48</f>
        <v>303</v>
      </c>
      <c r="F46" s="138"/>
      <c r="G46" s="138"/>
      <c r="H46" s="138">
        <f>'実質公債費比率（分子）の構造'!M$48</f>
        <v>314</v>
      </c>
      <c r="I46" s="138"/>
      <c r="J46" s="138"/>
      <c r="K46" s="138">
        <f>'実質公債費比率（分子）の構造'!N$48</f>
        <v>244</v>
      </c>
      <c r="L46" s="138"/>
      <c r="M46" s="138"/>
      <c r="N46" s="138">
        <f>'実質公債費比率（分子）の構造'!O$48</f>
        <v>260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2355</v>
      </c>
      <c r="C49" s="138"/>
      <c r="D49" s="138"/>
      <c r="E49" s="138">
        <f>'実質公債費比率（分子）の構造'!L$45</f>
        <v>2417</v>
      </c>
      <c r="F49" s="138"/>
      <c r="G49" s="138"/>
      <c r="H49" s="138">
        <f>'実質公債費比率（分子）の構造'!M$45</f>
        <v>2361</v>
      </c>
      <c r="I49" s="138"/>
      <c r="J49" s="138"/>
      <c r="K49" s="138">
        <f>'実質公債費比率（分子）の構造'!N$45</f>
        <v>2292</v>
      </c>
      <c r="L49" s="138"/>
      <c r="M49" s="138"/>
      <c r="N49" s="138">
        <f>'実質公債費比率（分子）の構造'!O$45</f>
        <v>2159</v>
      </c>
      <c r="O49" s="138"/>
      <c r="P49" s="138"/>
    </row>
    <row r="50" spans="1:16" x14ac:dyDescent="0.15">
      <c r="A50" s="138" t="s">
        <v>60</v>
      </c>
      <c r="B50" s="138" t="e">
        <f>NA()</f>
        <v>#N/A</v>
      </c>
      <c r="C50" s="138">
        <f>IF(ISNUMBER('実質公債費比率（分子）の構造'!K$53),'実質公債費比率（分子）の構造'!K$53,NA())</f>
        <v>1033</v>
      </c>
      <c r="D50" s="138" t="e">
        <f>NA()</f>
        <v>#N/A</v>
      </c>
      <c r="E50" s="138" t="e">
        <f>NA()</f>
        <v>#N/A</v>
      </c>
      <c r="F50" s="138">
        <f>IF(ISNUMBER('実質公債費比率（分子）の構造'!L$53),'実質公債費比率（分子）の構造'!L$53,NA())</f>
        <v>1058</v>
      </c>
      <c r="G50" s="138" t="e">
        <f>NA()</f>
        <v>#N/A</v>
      </c>
      <c r="H50" s="138" t="e">
        <f>NA()</f>
        <v>#N/A</v>
      </c>
      <c r="I50" s="138">
        <f>IF(ISNUMBER('実質公債費比率（分子）の構造'!M$53),'実質公債費比率（分子）の構造'!M$53,NA())</f>
        <v>927</v>
      </c>
      <c r="J50" s="138" t="e">
        <f>NA()</f>
        <v>#N/A</v>
      </c>
      <c r="K50" s="138" t="e">
        <f>NA()</f>
        <v>#N/A</v>
      </c>
      <c r="L50" s="138">
        <f>IF(ISNUMBER('実質公債費比率（分子）の構造'!N$53),'実質公債費比率（分子）の構造'!N$53,NA())</f>
        <v>744</v>
      </c>
      <c r="M50" s="138" t="e">
        <f>NA()</f>
        <v>#N/A</v>
      </c>
      <c r="N50" s="138" t="e">
        <f>NA()</f>
        <v>#N/A</v>
      </c>
      <c r="O50" s="138">
        <f>IF(ISNUMBER('実質公債費比率（分子）の構造'!O$53),'実質公債費比率（分子）の構造'!O$53,NA())</f>
        <v>715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17705</v>
      </c>
      <c r="E56" s="137"/>
      <c r="F56" s="137"/>
      <c r="G56" s="137">
        <f>'将来負担比率（分子）の構造'!J$52</f>
        <v>17597</v>
      </c>
      <c r="H56" s="137"/>
      <c r="I56" s="137"/>
      <c r="J56" s="137">
        <f>'将来負担比率（分子）の構造'!K$52</f>
        <v>17190</v>
      </c>
      <c r="K56" s="137"/>
      <c r="L56" s="137"/>
      <c r="M56" s="137">
        <f>'将来負担比率（分子）の構造'!L$52</f>
        <v>16516</v>
      </c>
      <c r="N56" s="137"/>
      <c r="O56" s="137"/>
      <c r="P56" s="137">
        <f>'将来負担比率（分子）の構造'!M$52</f>
        <v>16427</v>
      </c>
    </row>
    <row r="57" spans="1:16" x14ac:dyDescent="0.15">
      <c r="A57" s="137" t="s">
        <v>36</v>
      </c>
      <c r="B57" s="137"/>
      <c r="C57" s="137"/>
      <c r="D57" s="137">
        <f>'将来負担比率（分子）の構造'!I$51</f>
        <v>4402</v>
      </c>
      <c r="E57" s="137"/>
      <c r="F57" s="137"/>
      <c r="G57" s="137">
        <f>'将来負担比率（分子）の構造'!J$51</f>
        <v>4530</v>
      </c>
      <c r="H57" s="137"/>
      <c r="I57" s="137"/>
      <c r="J57" s="137">
        <f>'将来負担比率（分子）の構造'!K$51</f>
        <v>4454</v>
      </c>
      <c r="K57" s="137"/>
      <c r="L57" s="137"/>
      <c r="M57" s="137">
        <f>'将来負担比率（分子）の構造'!L$51</f>
        <v>4272</v>
      </c>
      <c r="N57" s="137"/>
      <c r="O57" s="137"/>
      <c r="P57" s="137">
        <f>'将来負担比率（分子）の構造'!M$51</f>
        <v>4176</v>
      </c>
    </row>
    <row r="58" spans="1:16" x14ac:dyDescent="0.15">
      <c r="A58" s="137" t="s">
        <v>35</v>
      </c>
      <c r="B58" s="137"/>
      <c r="C58" s="137"/>
      <c r="D58" s="137">
        <f>'将来負担比率（分子）の構造'!I$50</f>
        <v>3764</v>
      </c>
      <c r="E58" s="137"/>
      <c r="F58" s="137"/>
      <c r="G58" s="137">
        <f>'将来負担比率（分子）の構造'!J$50</f>
        <v>4393</v>
      </c>
      <c r="H58" s="137"/>
      <c r="I58" s="137"/>
      <c r="J58" s="137">
        <f>'将来負担比率（分子）の構造'!K$50</f>
        <v>4377</v>
      </c>
      <c r="K58" s="137"/>
      <c r="L58" s="137"/>
      <c r="M58" s="137">
        <f>'将来負担比率（分子）の構造'!L$50</f>
        <v>4662</v>
      </c>
      <c r="N58" s="137"/>
      <c r="O58" s="137"/>
      <c r="P58" s="137">
        <f>'将来負担比率（分子）の構造'!M$50</f>
        <v>4708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2802</v>
      </c>
      <c r="C62" s="137"/>
      <c r="D62" s="137"/>
      <c r="E62" s="137">
        <f>'将来負担比率（分子）の構造'!J$45</f>
        <v>2817</v>
      </c>
      <c r="F62" s="137"/>
      <c r="G62" s="137"/>
      <c r="H62" s="137">
        <f>'将来負担比率（分子）の構造'!K$45</f>
        <v>2546</v>
      </c>
      <c r="I62" s="137"/>
      <c r="J62" s="137"/>
      <c r="K62" s="137">
        <f>'将来負担比率（分子）の構造'!L$45</f>
        <v>2412</v>
      </c>
      <c r="L62" s="137"/>
      <c r="M62" s="137"/>
      <c r="N62" s="137">
        <f>'将来負担比率（分子）の構造'!M$45</f>
        <v>2404</v>
      </c>
      <c r="O62" s="137"/>
      <c r="P62" s="137"/>
    </row>
    <row r="63" spans="1:16" x14ac:dyDescent="0.15">
      <c r="A63" s="137" t="s">
        <v>28</v>
      </c>
      <c r="B63" s="137">
        <f>'将来負担比率（分子）の構造'!I$44</f>
        <v>751</v>
      </c>
      <c r="C63" s="137"/>
      <c r="D63" s="137"/>
      <c r="E63" s="137">
        <f>'将来負担比率（分子）の構造'!J$44</f>
        <v>570</v>
      </c>
      <c r="F63" s="137"/>
      <c r="G63" s="137"/>
      <c r="H63" s="137">
        <f>'将来負担比率（分子）の構造'!K$44</f>
        <v>387</v>
      </c>
      <c r="I63" s="137"/>
      <c r="J63" s="137"/>
      <c r="K63" s="137">
        <f>'将来負担比率（分子）の構造'!L$44</f>
        <v>262</v>
      </c>
      <c r="L63" s="137"/>
      <c r="M63" s="137"/>
      <c r="N63" s="137">
        <f>'将来負担比率（分子）の構造'!M$44</f>
        <v>128</v>
      </c>
      <c r="O63" s="137"/>
      <c r="P63" s="137"/>
    </row>
    <row r="64" spans="1:16" x14ac:dyDescent="0.15">
      <c r="A64" s="137" t="s">
        <v>27</v>
      </c>
      <c r="B64" s="137">
        <f>'将来負担比率（分子）の構造'!I$43</f>
        <v>3930</v>
      </c>
      <c r="C64" s="137"/>
      <c r="D64" s="137"/>
      <c r="E64" s="137">
        <f>'将来負担比率（分子）の構造'!J$43</f>
        <v>3933</v>
      </c>
      <c r="F64" s="137"/>
      <c r="G64" s="137"/>
      <c r="H64" s="137">
        <f>'将来負担比率（分子）の構造'!K$43</f>
        <v>3751</v>
      </c>
      <c r="I64" s="137"/>
      <c r="J64" s="137"/>
      <c r="K64" s="137">
        <f>'将来負担比率（分子）の構造'!L$43</f>
        <v>3562</v>
      </c>
      <c r="L64" s="137"/>
      <c r="M64" s="137"/>
      <c r="N64" s="137">
        <f>'将来負担比率（分子）の構造'!M$43</f>
        <v>3035</v>
      </c>
      <c r="O64" s="137"/>
      <c r="P64" s="137"/>
    </row>
    <row r="65" spans="1:16" x14ac:dyDescent="0.15">
      <c r="A65" s="137" t="s">
        <v>26</v>
      </c>
      <c r="B65" s="137">
        <f>'将来負担比率（分子）の構造'!I$42</f>
        <v>191</v>
      </c>
      <c r="C65" s="137"/>
      <c r="D65" s="137"/>
      <c r="E65" s="137">
        <f>'将来負担比率（分子）の構造'!J$42</f>
        <v>159</v>
      </c>
      <c r="F65" s="137"/>
      <c r="G65" s="137"/>
      <c r="H65" s="137">
        <f>'将来負担比率（分子）の構造'!K$42</f>
        <v>1778</v>
      </c>
      <c r="I65" s="137"/>
      <c r="J65" s="137"/>
      <c r="K65" s="137">
        <f>'将来負担比率（分子）の構造'!L$42</f>
        <v>1848</v>
      </c>
      <c r="L65" s="137"/>
      <c r="M65" s="137"/>
      <c r="N65" s="137">
        <f>'将来負担比率（分子）の構造'!M$42</f>
        <v>2233</v>
      </c>
      <c r="O65" s="137"/>
      <c r="P65" s="137"/>
    </row>
    <row r="66" spans="1:16" x14ac:dyDescent="0.15">
      <c r="A66" s="137" t="s">
        <v>25</v>
      </c>
      <c r="B66" s="137">
        <f>'将来負担比率（分子）の構造'!I$41</f>
        <v>21970</v>
      </c>
      <c r="C66" s="137"/>
      <c r="D66" s="137"/>
      <c r="E66" s="137">
        <f>'将来負担比率（分子）の構造'!J$41</f>
        <v>21569</v>
      </c>
      <c r="F66" s="137"/>
      <c r="G66" s="137"/>
      <c r="H66" s="137">
        <f>'将来負担比率（分子）の構造'!K$41</f>
        <v>20723</v>
      </c>
      <c r="I66" s="137"/>
      <c r="J66" s="137"/>
      <c r="K66" s="137">
        <f>'将来負担比率（分子）の構造'!L$41</f>
        <v>19955</v>
      </c>
      <c r="L66" s="137"/>
      <c r="M66" s="137"/>
      <c r="N66" s="137">
        <f>'将来負担比率（分子）の構造'!M$41</f>
        <v>19454</v>
      </c>
      <c r="O66" s="137"/>
      <c r="P66" s="137"/>
    </row>
    <row r="67" spans="1:16" x14ac:dyDescent="0.15">
      <c r="A67" s="137" t="s">
        <v>64</v>
      </c>
      <c r="B67" s="137" t="e">
        <f>NA()</f>
        <v>#N/A</v>
      </c>
      <c r="C67" s="137">
        <f>IF(ISNUMBER('将来負担比率（分子）の構造'!I$53), IF('将来負担比率（分子）の構造'!I$53 &lt; 0, 0, '将来負担比率（分子）の構造'!I$53), NA())</f>
        <v>3773</v>
      </c>
      <c r="D67" s="137" t="e">
        <f>NA()</f>
        <v>#N/A</v>
      </c>
      <c r="E67" s="137" t="e">
        <f>NA()</f>
        <v>#N/A</v>
      </c>
      <c r="F67" s="137">
        <f>IF(ISNUMBER('将来負担比率（分子）の構造'!J$53), IF('将来負担比率（分子）の構造'!J$53 &lt; 0, 0, '将来負担比率（分子）の構造'!J$53), NA())</f>
        <v>2528</v>
      </c>
      <c r="G67" s="137" t="e">
        <f>NA()</f>
        <v>#N/A</v>
      </c>
      <c r="H67" s="137" t="e">
        <f>NA()</f>
        <v>#N/A</v>
      </c>
      <c r="I67" s="137">
        <f>IF(ISNUMBER('将来負担比率（分子）の構造'!K$53), IF('将来負担比率（分子）の構造'!K$53 &lt; 0, 0, '将来負担比率（分子）の構造'!K$53), NA())</f>
        <v>3166</v>
      </c>
      <c r="J67" s="137" t="e">
        <f>NA()</f>
        <v>#N/A</v>
      </c>
      <c r="K67" s="137" t="e">
        <f>NA()</f>
        <v>#N/A</v>
      </c>
      <c r="L67" s="137">
        <f>IF(ISNUMBER('将来負担比率（分子）の構造'!L$53), IF('将来負担比率（分子）の構造'!L$53 &lt; 0, 0, '将来負担比率（分子）の構造'!L$53), NA())</f>
        <v>2590</v>
      </c>
      <c r="M67" s="137" t="e">
        <f>NA()</f>
        <v>#N/A</v>
      </c>
      <c r="N67" s="137" t="e">
        <f>NA()</f>
        <v>#N/A</v>
      </c>
      <c r="O67" s="137">
        <f>IF(ISNUMBER('将来負担比率（分子）の構造'!M$53), IF('将来負担比率（分子）の構造'!M$53 &lt; 0, 0, '将来負担比率（分子）の構造'!M$53), NA())</f>
        <v>1942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3855484</v>
      </c>
      <c r="S5" s="641"/>
      <c r="T5" s="641"/>
      <c r="U5" s="641"/>
      <c r="V5" s="641"/>
      <c r="W5" s="641"/>
      <c r="X5" s="641"/>
      <c r="Y5" s="688"/>
      <c r="Z5" s="701">
        <v>20.6</v>
      </c>
      <c r="AA5" s="701"/>
      <c r="AB5" s="701"/>
      <c r="AC5" s="701"/>
      <c r="AD5" s="702">
        <v>3700075</v>
      </c>
      <c r="AE5" s="702"/>
      <c r="AF5" s="702"/>
      <c r="AG5" s="702"/>
      <c r="AH5" s="702"/>
      <c r="AI5" s="702"/>
      <c r="AJ5" s="702"/>
      <c r="AK5" s="702"/>
      <c r="AL5" s="689">
        <v>36.200000000000003</v>
      </c>
      <c r="AM5" s="658"/>
      <c r="AN5" s="658"/>
      <c r="AO5" s="690"/>
      <c r="AP5" s="677" t="s">
        <v>209</v>
      </c>
      <c r="AQ5" s="678"/>
      <c r="AR5" s="678"/>
      <c r="AS5" s="678"/>
      <c r="AT5" s="678"/>
      <c r="AU5" s="678"/>
      <c r="AV5" s="678"/>
      <c r="AW5" s="678"/>
      <c r="AX5" s="678"/>
      <c r="AY5" s="678"/>
      <c r="AZ5" s="678"/>
      <c r="BA5" s="678"/>
      <c r="BB5" s="678"/>
      <c r="BC5" s="678"/>
      <c r="BD5" s="678"/>
      <c r="BE5" s="678"/>
      <c r="BF5" s="679"/>
      <c r="BG5" s="590">
        <v>3665389</v>
      </c>
      <c r="BH5" s="591"/>
      <c r="BI5" s="591"/>
      <c r="BJ5" s="591"/>
      <c r="BK5" s="591"/>
      <c r="BL5" s="591"/>
      <c r="BM5" s="591"/>
      <c r="BN5" s="592"/>
      <c r="BO5" s="643">
        <v>95.1</v>
      </c>
      <c r="BP5" s="643"/>
      <c r="BQ5" s="643"/>
      <c r="BR5" s="643"/>
      <c r="BS5" s="644">
        <v>39845</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196590</v>
      </c>
      <c r="S6" s="591"/>
      <c r="T6" s="591"/>
      <c r="U6" s="591"/>
      <c r="V6" s="591"/>
      <c r="W6" s="591"/>
      <c r="X6" s="591"/>
      <c r="Y6" s="592"/>
      <c r="Z6" s="643">
        <v>1.1000000000000001</v>
      </c>
      <c r="AA6" s="643"/>
      <c r="AB6" s="643"/>
      <c r="AC6" s="643"/>
      <c r="AD6" s="644">
        <v>196590</v>
      </c>
      <c r="AE6" s="644"/>
      <c r="AF6" s="644"/>
      <c r="AG6" s="644"/>
      <c r="AH6" s="644"/>
      <c r="AI6" s="644"/>
      <c r="AJ6" s="644"/>
      <c r="AK6" s="644"/>
      <c r="AL6" s="613">
        <v>1.9</v>
      </c>
      <c r="AM6" s="645"/>
      <c r="AN6" s="645"/>
      <c r="AO6" s="646"/>
      <c r="AP6" s="587" t="s">
        <v>214</v>
      </c>
      <c r="AQ6" s="588"/>
      <c r="AR6" s="588"/>
      <c r="AS6" s="588"/>
      <c r="AT6" s="588"/>
      <c r="AU6" s="588"/>
      <c r="AV6" s="588"/>
      <c r="AW6" s="588"/>
      <c r="AX6" s="588"/>
      <c r="AY6" s="588"/>
      <c r="AZ6" s="588"/>
      <c r="BA6" s="588"/>
      <c r="BB6" s="588"/>
      <c r="BC6" s="588"/>
      <c r="BD6" s="588"/>
      <c r="BE6" s="588"/>
      <c r="BF6" s="589"/>
      <c r="BG6" s="590">
        <v>3665389</v>
      </c>
      <c r="BH6" s="591"/>
      <c r="BI6" s="591"/>
      <c r="BJ6" s="591"/>
      <c r="BK6" s="591"/>
      <c r="BL6" s="591"/>
      <c r="BM6" s="591"/>
      <c r="BN6" s="592"/>
      <c r="BO6" s="643">
        <v>95.1</v>
      </c>
      <c r="BP6" s="643"/>
      <c r="BQ6" s="643"/>
      <c r="BR6" s="643"/>
      <c r="BS6" s="644">
        <v>39845</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180661</v>
      </c>
      <c r="CS6" s="591"/>
      <c r="CT6" s="591"/>
      <c r="CU6" s="591"/>
      <c r="CV6" s="591"/>
      <c r="CW6" s="591"/>
      <c r="CX6" s="591"/>
      <c r="CY6" s="592"/>
      <c r="CZ6" s="643">
        <v>1</v>
      </c>
      <c r="DA6" s="643"/>
      <c r="DB6" s="643"/>
      <c r="DC6" s="643"/>
      <c r="DD6" s="596" t="s">
        <v>216</v>
      </c>
      <c r="DE6" s="591"/>
      <c r="DF6" s="591"/>
      <c r="DG6" s="591"/>
      <c r="DH6" s="591"/>
      <c r="DI6" s="591"/>
      <c r="DJ6" s="591"/>
      <c r="DK6" s="591"/>
      <c r="DL6" s="591"/>
      <c r="DM6" s="591"/>
      <c r="DN6" s="591"/>
      <c r="DO6" s="591"/>
      <c r="DP6" s="592"/>
      <c r="DQ6" s="596">
        <v>180661</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3693</v>
      </c>
      <c r="S7" s="591"/>
      <c r="T7" s="591"/>
      <c r="U7" s="591"/>
      <c r="V7" s="591"/>
      <c r="W7" s="591"/>
      <c r="X7" s="591"/>
      <c r="Y7" s="592"/>
      <c r="Z7" s="643">
        <v>0</v>
      </c>
      <c r="AA7" s="643"/>
      <c r="AB7" s="643"/>
      <c r="AC7" s="643"/>
      <c r="AD7" s="644">
        <v>3693</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1638131</v>
      </c>
      <c r="BH7" s="591"/>
      <c r="BI7" s="591"/>
      <c r="BJ7" s="591"/>
      <c r="BK7" s="591"/>
      <c r="BL7" s="591"/>
      <c r="BM7" s="591"/>
      <c r="BN7" s="592"/>
      <c r="BO7" s="643">
        <v>42.5</v>
      </c>
      <c r="BP7" s="643"/>
      <c r="BQ7" s="643"/>
      <c r="BR7" s="643"/>
      <c r="BS7" s="644">
        <v>39845</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1668805</v>
      </c>
      <c r="CS7" s="591"/>
      <c r="CT7" s="591"/>
      <c r="CU7" s="591"/>
      <c r="CV7" s="591"/>
      <c r="CW7" s="591"/>
      <c r="CX7" s="591"/>
      <c r="CY7" s="592"/>
      <c r="CZ7" s="643">
        <v>9.4</v>
      </c>
      <c r="DA7" s="643"/>
      <c r="DB7" s="643"/>
      <c r="DC7" s="643"/>
      <c r="DD7" s="596">
        <v>109076</v>
      </c>
      <c r="DE7" s="591"/>
      <c r="DF7" s="591"/>
      <c r="DG7" s="591"/>
      <c r="DH7" s="591"/>
      <c r="DI7" s="591"/>
      <c r="DJ7" s="591"/>
      <c r="DK7" s="591"/>
      <c r="DL7" s="591"/>
      <c r="DM7" s="591"/>
      <c r="DN7" s="591"/>
      <c r="DO7" s="591"/>
      <c r="DP7" s="592"/>
      <c r="DQ7" s="596">
        <v>1473906</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6850</v>
      </c>
      <c r="S8" s="591"/>
      <c r="T8" s="591"/>
      <c r="U8" s="591"/>
      <c r="V8" s="591"/>
      <c r="W8" s="591"/>
      <c r="X8" s="591"/>
      <c r="Y8" s="592"/>
      <c r="Z8" s="643">
        <v>0</v>
      </c>
      <c r="AA8" s="643"/>
      <c r="AB8" s="643"/>
      <c r="AC8" s="643"/>
      <c r="AD8" s="644">
        <v>6850</v>
      </c>
      <c r="AE8" s="644"/>
      <c r="AF8" s="644"/>
      <c r="AG8" s="644"/>
      <c r="AH8" s="644"/>
      <c r="AI8" s="644"/>
      <c r="AJ8" s="644"/>
      <c r="AK8" s="644"/>
      <c r="AL8" s="613">
        <v>0.1</v>
      </c>
      <c r="AM8" s="645"/>
      <c r="AN8" s="645"/>
      <c r="AO8" s="646"/>
      <c r="AP8" s="587" t="s">
        <v>221</v>
      </c>
      <c r="AQ8" s="588"/>
      <c r="AR8" s="588"/>
      <c r="AS8" s="588"/>
      <c r="AT8" s="588"/>
      <c r="AU8" s="588"/>
      <c r="AV8" s="588"/>
      <c r="AW8" s="588"/>
      <c r="AX8" s="588"/>
      <c r="AY8" s="588"/>
      <c r="AZ8" s="588"/>
      <c r="BA8" s="588"/>
      <c r="BB8" s="588"/>
      <c r="BC8" s="588"/>
      <c r="BD8" s="588"/>
      <c r="BE8" s="588"/>
      <c r="BF8" s="589"/>
      <c r="BG8" s="590">
        <v>57427</v>
      </c>
      <c r="BH8" s="591"/>
      <c r="BI8" s="591"/>
      <c r="BJ8" s="591"/>
      <c r="BK8" s="591"/>
      <c r="BL8" s="591"/>
      <c r="BM8" s="591"/>
      <c r="BN8" s="592"/>
      <c r="BO8" s="643">
        <v>1.5</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6508538</v>
      </c>
      <c r="CS8" s="591"/>
      <c r="CT8" s="591"/>
      <c r="CU8" s="591"/>
      <c r="CV8" s="591"/>
      <c r="CW8" s="591"/>
      <c r="CX8" s="591"/>
      <c r="CY8" s="592"/>
      <c r="CZ8" s="643">
        <v>36.700000000000003</v>
      </c>
      <c r="DA8" s="643"/>
      <c r="DB8" s="643"/>
      <c r="DC8" s="643"/>
      <c r="DD8" s="596">
        <v>188285</v>
      </c>
      <c r="DE8" s="591"/>
      <c r="DF8" s="591"/>
      <c r="DG8" s="591"/>
      <c r="DH8" s="591"/>
      <c r="DI8" s="591"/>
      <c r="DJ8" s="591"/>
      <c r="DK8" s="591"/>
      <c r="DL8" s="591"/>
      <c r="DM8" s="591"/>
      <c r="DN8" s="591"/>
      <c r="DO8" s="591"/>
      <c r="DP8" s="592"/>
      <c r="DQ8" s="596">
        <v>3339669</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4122</v>
      </c>
      <c r="S9" s="591"/>
      <c r="T9" s="591"/>
      <c r="U9" s="591"/>
      <c r="V9" s="591"/>
      <c r="W9" s="591"/>
      <c r="X9" s="591"/>
      <c r="Y9" s="592"/>
      <c r="Z9" s="643">
        <v>0</v>
      </c>
      <c r="AA9" s="643"/>
      <c r="AB9" s="643"/>
      <c r="AC9" s="643"/>
      <c r="AD9" s="644">
        <v>4122</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1361304</v>
      </c>
      <c r="BH9" s="591"/>
      <c r="BI9" s="591"/>
      <c r="BJ9" s="591"/>
      <c r="BK9" s="591"/>
      <c r="BL9" s="591"/>
      <c r="BM9" s="591"/>
      <c r="BN9" s="592"/>
      <c r="BO9" s="643">
        <v>35.299999999999997</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1349020</v>
      </c>
      <c r="CS9" s="591"/>
      <c r="CT9" s="591"/>
      <c r="CU9" s="591"/>
      <c r="CV9" s="591"/>
      <c r="CW9" s="591"/>
      <c r="CX9" s="591"/>
      <c r="CY9" s="592"/>
      <c r="CZ9" s="643">
        <v>7.6</v>
      </c>
      <c r="DA9" s="643"/>
      <c r="DB9" s="643"/>
      <c r="DC9" s="643"/>
      <c r="DD9" s="596">
        <v>43804</v>
      </c>
      <c r="DE9" s="591"/>
      <c r="DF9" s="591"/>
      <c r="DG9" s="591"/>
      <c r="DH9" s="591"/>
      <c r="DI9" s="591"/>
      <c r="DJ9" s="591"/>
      <c r="DK9" s="591"/>
      <c r="DL9" s="591"/>
      <c r="DM9" s="591"/>
      <c r="DN9" s="591"/>
      <c r="DO9" s="591"/>
      <c r="DP9" s="592"/>
      <c r="DQ9" s="596">
        <v>1035044</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620342</v>
      </c>
      <c r="S10" s="591"/>
      <c r="T10" s="591"/>
      <c r="U10" s="591"/>
      <c r="V10" s="591"/>
      <c r="W10" s="591"/>
      <c r="X10" s="591"/>
      <c r="Y10" s="592"/>
      <c r="Z10" s="643">
        <v>3.3</v>
      </c>
      <c r="AA10" s="643"/>
      <c r="AB10" s="643"/>
      <c r="AC10" s="643"/>
      <c r="AD10" s="644">
        <v>620342</v>
      </c>
      <c r="AE10" s="644"/>
      <c r="AF10" s="644"/>
      <c r="AG10" s="644"/>
      <c r="AH10" s="644"/>
      <c r="AI10" s="644"/>
      <c r="AJ10" s="644"/>
      <c r="AK10" s="644"/>
      <c r="AL10" s="613">
        <v>6.1</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106579</v>
      </c>
      <c r="BH10" s="591"/>
      <c r="BI10" s="591"/>
      <c r="BJ10" s="591"/>
      <c r="BK10" s="591"/>
      <c r="BL10" s="591"/>
      <c r="BM10" s="591"/>
      <c r="BN10" s="592"/>
      <c r="BO10" s="643">
        <v>2.8</v>
      </c>
      <c r="BP10" s="643"/>
      <c r="BQ10" s="643"/>
      <c r="BR10" s="643"/>
      <c r="BS10" s="596">
        <v>17628</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24685</v>
      </c>
      <c r="CS10" s="591"/>
      <c r="CT10" s="591"/>
      <c r="CU10" s="591"/>
      <c r="CV10" s="591"/>
      <c r="CW10" s="591"/>
      <c r="CX10" s="591"/>
      <c r="CY10" s="592"/>
      <c r="CZ10" s="643">
        <v>0.1</v>
      </c>
      <c r="DA10" s="643"/>
      <c r="DB10" s="643"/>
      <c r="DC10" s="643"/>
      <c r="DD10" s="596" t="s">
        <v>112</v>
      </c>
      <c r="DE10" s="591"/>
      <c r="DF10" s="591"/>
      <c r="DG10" s="591"/>
      <c r="DH10" s="591"/>
      <c r="DI10" s="591"/>
      <c r="DJ10" s="591"/>
      <c r="DK10" s="591"/>
      <c r="DL10" s="591"/>
      <c r="DM10" s="591"/>
      <c r="DN10" s="591"/>
      <c r="DO10" s="591"/>
      <c r="DP10" s="592"/>
      <c r="DQ10" s="596">
        <v>23325</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9635</v>
      </c>
      <c r="S11" s="591"/>
      <c r="T11" s="591"/>
      <c r="U11" s="591"/>
      <c r="V11" s="591"/>
      <c r="W11" s="591"/>
      <c r="X11" s="591"/>
      <c r="Y11" s="592"/>
      <c r="Z11" s="643">
        <v>0.1</v>
      </c>
      <c r="AA11" s="643"/>
      <c r="AB11" s="643"/>
      <c r="AC11" s="643"/>
      <c r="AD11" s="644">
        <v>9635</v>
      </c>
      <c r="AE11" s="644"/>
      <c r="AF11" s="644"/>
      <c r="AG11" s="644"/>
      <c r="AH11" s="644"/>
      <c r="AI11" s="644"/>
      <c r="AJ11" s="644"/>
      <c r="AK11" s="644"/>
      <c r="AL11" s="613">
        <v>0.1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112821</v>
      </c>
      <c r="BH11" s="591"/>
      <c r="BI11" s="591"/>
      <c r="BJ11" s="591"/>
      <c r="BK11" s="591"/>
      <c r="BL11" s="591"/>
      <c r="BM11" s="591"/>
      <c r="BN11" s="592"/>
      <c r="BO11" s="643">
        <v>2.9</v>
      </c>
      <c r="BP11" s="643"/>
      <c r="BQ11" s="643"/>
      <c r="BR11" s="643"/>
      <c r="BS11" s="596">
        <v>22217</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777910</v>
      </c>
      <c r="CS11" s="591"/>
      <c r="CT11" s="591"/>
      <c r="CU11" s="591"/>
      <c r="CV11" s="591"/>
      <c r="CW11" s="591"/>
      <c r="CX11" s="591"/>
      <c r="CY11" s="592"/>
      <c r="CZ11" s="643">
        <v>4.4000000000000004</v>
      </c>
      <c r="DA11" s="643"/>
      <c r="DB11" s="643"/>
      <c r="DC11" s="643"/>
      <c r="DD11" s="596">
        <v>274865</v>
      </c>
      <c r="DE11" s="591"/>
      <c r="DF11" s="591"/>
      <c r="DG11" s="591"/>
      <c r="DH11" s="591"/>
      <c r="DI11" s="591"/>
      <c r="DJ11" s="591"/>
      <c r="DK11" s="591"/>
      <c r="DL11" s="591"/>
      <c r="DM11" s="591"/>
      <c r="DN11" s="591"/>
      <c r="DO11" s="591"/>
      <c r="DP11" s="592"/>
      <c r="DQ11" s="596">
        <v>534292</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1636360</v>
      </c>
      <c r="BH12" s="591"/>
      <c r="BI12" s="591"/>
      <c r="BJ12" s="591"/>
      <c r="BK12" s="591"/>
      <c r="BL12" s="591"/>
      <c r="BM12" s="591"/>
      <c r="BN12" s="592"/>
      <c r="BO12" s="643">
        <v>42.4</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220780</v>
      </c>
      <c r="CS12" s="591"/>
      <c r="CT12" s="591"/>
      <c r="CU12" s="591"/>
      <c r="CV12" s="591"/>
      <c r="CW12" s="591"/>
      <c r="CX12" s="591"/>
      <c r="CY12" s="592"/>
      <c r="CZ12" s="643">
        <v>1.2</v>
      </c>
      <c r="DA12" s="643"/>
      <c r="DB12" s="643"/>
      <c r="DC12" s="643"/>
      <c r="DD12" s="596">
        <v>8419</v>
      </c>
      <c r="DE12" s="591"/>
      <c r="DF12" s="591"/>
      <c r="DG12" s="591"/>
      <c r="DH12" s="591"/>
      <c r="DI12" s="591"/>
      <c r="DJ12" s="591"/>
      <c r="DK12" s="591"/>
      <c r="DL12" s="591"/>
      <c r="DM12" s="591"/>
      <c r="DN12" s="591"/>
      <c r="DO12" s="591"/>
      <c r="DP12" s="592"/>
      <c r="DQ12" s="596">
        <v>203289</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33908</v>
      </c>
      <c r="S13" s="591"/>
      <c r="T13" s="591"/>
      <c r="U13" s="591"/>
      <c r="V13" s="591"/>
      <c r="W13" s="591"/>
      <c r="X13" s="591"/>
      <c r="Y13" s="592"/>
      <c r="Z13" s="643">
        <v>0.2</v>
      </c>
      <c r="AA13" s="643"/>
      <c r="AB13" s="643"/>
      <c r="AC13" s="643"/>
      <c r="AD13" s="644">
        <v>33908</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1617786</v>
      </c>
      <c r="BH13" s="591"/>
      <c r="BI13" s="591"/>
      <c r="BJ13" s="591"/>
      <c r="BK13" s="591"/>
      <c r="BL13" s="591"/>
      <c r="BM13" s="591"/>
      <c r="BN13" s="592"/>
      <c r="BO13" s="643">
        <v>42</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2798545</v>
      </c>
      <c r="CS13" s="591"/>
      <c r="CT13" s="591"/>
      <c r="CU13" s="591"/>
      <c r="CV13" s="591"/>
      <c r="CW13" s="591"/>
      <c r="CX13" s="591"/>
      <c r="CY13" s="592"/>
      <c r="CZ13" s="643">
        <v>15.8</v>
      </c>
      <c r="DA13" s="643"/>
      <c r="DB13" s="643"/>
      <c r="DC13" s="643"/>
      <c r="DD13" s="596">
        <v>1919128</v>
      </c>
      <c r="DE13" s="591"/>
      <c r="DF13" s="591"/>
      <c r="DG13" s="591"/>
      <c r="DH13" s="591"/>
      <c r="DI13" s="591"/>
      <c r="DJ13" s="591"/>
      <c r="DK13" s="591"/>
      <c r="DL13" s="591"/>
      <c r="DM13" s="591"/>
      <c r="DN13" s="591"/>
      <c r="DO13" s="591"/>
      <c r="DP13" s="592"/>
      <c r="DQ13" s="596">
        <v>1209871</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72804</v>
      </c>
      <c r="BH14" s="591"/>
      <c r="BI14" s="591"/>
      <c r="BJ14" s="591"/>
      <c r="BK14" s="591"/>
      <c r="BL14" s="591"/>
      <c r="BM14" s="591"/>
      <c r="BN14" s="592"/>
      <c r="BO14" s="643">
        <v>1.9</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651303</v>
      </c>
      <c r="CS14" s="591"/>
      <c r="CT14" s="591"/>
      <c r="CU14" s="591"/>
      <c r="CV14" s="591"/>
      <c r="CW14" s="591"/>
      <c r="CX14" s="591"/>
      <c r="CY14" s="592"/>
      <c r="CZ14" s="643">
        <v>3.7</v>
      </c>
      <c r="DA14" s="643"/>
      <c r="DB14" s="643"/>
      <c r="DC14" s="643"/>
      <c r="DD14" s="596">
        <v>20979</v>
      </c>
      <c r="DE14" s="591"/>
      <c r="DF14" s="591"/>
      <c r="DG14" s="591"/>
      <c r="DH14" s="591"/>
      <c r="DI14" s="591"/>
      <c r="DJ14" s="591"/>
      <c r="DK14" s="591"/>
      <c r="DL14" s="591"/>
      <c r="DM14" s="591"/>
      <c r="DN14" s="591"/>
      <c r="DO14" s="591"/>
      <c r="DP14" s="592"/>
      <c r="DQ14" s="596">
        <v>631800</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12324</v>
      </c>
      <c r="S15" s="591"/>
      <c r="T15" s="591"/>
      <c r="U15" s="591"/>
      <c r="V15" s="591"/>
      <c r="W15" s="591"/>
      <c r="X15" s="591"/>
      <c r="Y15" s="592"/>
      <c r="Z15" s="643">
        <v>0.1</v>
      </c>
      <c r="AA15" s="643"/>
      <c r="AB15" s="643"/>
      <c r="AC15" s="643"/>
      <c r="AD15" s="644">
        <v>12324</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318064</v>
      </c>
      <c r="BH15" s="591"/>
      <c r="BI15" s="591"/>
      <c r="BJ15" s="591"/>
      <c r="BK15" s="591"/>
      <c r="BL15" s="591"/>
      <c r="BM15" s="591"/>
      <c r="BN15" s="592"/>
      <c r="BO15" s="643">
        <v>8.1999999999999993</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1318199</v>
      </c>
      <c r="CS15" s="591"/>
      <c r="CT15" s="591"/>
      <c r="CU15" s="591"/>
      <c r="CV15" s="591"/>
      <c r="CW15" s="591"/>
      <c r="CX15" s="591"/>
      <c r="CY15" s="592"/>
      <c r="CZ15" s="643">
        <v>7.4</v>
      </c>
      <c r="DA15" s="643"/>
      <c r="DB15" s="643"/>
      <c r="DC15" s="643"/>
      <c r="DD15" s="596">
        <v>36019</v>
      </c>
      <c r="DE15" s="591"/>
      <c r="DF15" s="591"/>
      <c r="DG15" s="591"/>
      <c r="DH15" s="591"/>
      <c r="DI15" s="591"/>
      <c r="DJ15" s="591"/>
      <c r="DK15" s="591"/>
      <c r="DL15" s="591"/>
      <c r="DM15" s="591"/>
      <c r="DN15" s="591"/>
      <c r="DO15" s="591"/>
      <c r="DP15" s="592"/>
      <c r="DQ15" s="596">
        <v>1093144</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6378810</v>
      </c>
      <c r="S16" s="591"/>
      <c r="T16" s="591"/>
      <c r="U16" s="591"/>
      <c r="V16" s="591"/>
      <c r="W16" s="591"/>
      <c r="X16" s="591"/>
      <c r="Y16" s="592"/>
      <c r="Z16" s="643">
        <v>34.1</v>
      </c>
      <c r="AA16" s="643"/>
      <c r="AB16" s="643"/>
      <c r="AC16" s="643"/>
      <c r="AD16" s="644">
        <v>5602526</v>
      </c>
      <c r="AE16" s="644"/>
      <c r="AF16" s="644"/>
      <c r="AG16" s="644"/>
      <c r="AH16" s="644"/>
      <c r="AI16" s="644"/>
      <c r="AJ16" s="644"/>
      <c r="AK16" s="644"/>
      <c r="AL16" s="613">
        <v>54.8</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53558</v>
      </c>
      <c r="CS16" s="591"/>
      <c r="CT16" s="591"/>
      <c r="CU16" s="591"/>
      <c r="CV16" s="591"/>
      <c r="CW16" s="591"/>
      <c r="CX16" s="591"/>
      <c r="CY16" s="592"/>
      <c r="CZ16" s="643">
        <v>0.3</v>
      </c>
      <c r="DA16" s="643"/>
      <c r="DB16" s="643"/>
      <c r="DC16" s="643"/>
      <c r="DD16" s="596" t="s">
        <v>112</v>
      </c>
      <c r="DE16" s="591"/>
      <c r="DF16" s="591"/>
      <c r="DG16" s="591"/>
      <c r="DH16" s="591"/>
      <c r="DI16" s="591"/>
      <c r="DJ16" s="591"/>
      <c r="DK16" s="591"/>
      <c r="DL16" s="591"/>
      <c r="DM16" s="591"/>
      <c r="DN16" s="591"/>
      <c r="DO16" s="591"/>
      <c r="DP16" s="592"/>
      <c r="DQ16" s="596">
        <v>21225</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5602526</v>
      </c>
      <c r="S17" s="591"/>
      <c r="T17" s="591"/>
      <c r="U17" s="591"/>
      <c r="V17" s="591"/>
      <c r="W17" s="591"/>
      <c r="X17" s="591"/>
      <c r="Y17" s="592"/>
      <c r="Z17" s="643">
        <v>30</v>
      </c>
      <c r="AA17" s="643"/>
      <c r="AB17" s="643"/>
      <c r="AC17" s="643"/>
      <c r="AD17" s="644">
        <v>5602526</v>
      </c>
      <c r="AE17" s="644"/>
      <c r="AF17" s="644"/>
      <c r="AG17" s="644"/>
      <c r="AH17" s="644"/>
      <c r="AI17" s="644"/>
      <c r="AJ17" s="644"/>
      <c r="AK17" s="644"/>
      <c r="AL17" s="613">
        <v>54.8</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v>30</v>
      </c>
      <c r="BH17" s="591"/>
      <c r="BI17" s="591"/>
      <c r="BJ17" s="591"/>
      <c r="BK17" s="591"/>
      <c r="BL17" s="591"/>
      <c r="BM17" s="591"/>
      <c r="BN17" s="592"/>
      <c r="BO17" s="643">
        <v>0</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2172882</v>
      </c>
      <c r="CS17" s="591"/>
      <c r="CT17" s="591"/>
      <c r="CU17" s="591"/>
      <c r="CV17" s="591"/>
      <c r="CW17" s="591"/>
      <c r="CX17" s="591"/>
      <c r="CY17" s="592"/>
      <c r="CZ17" s="643">
        <v>12.3</v>
      </c>
      <c r="DA17" s="643"/>
      <c r="DB17" s="643"/>
      <c r="DC17" s="643"/>
      <c r="DD17" s="596" t="s">
        <v>112</v>
      </c>
      <c r="DE17" s="591"/>
      <c r="DF17" s="591"/>
      <c r="DG17" s="591"/>
      <c r="DH17" s="591"/>
      <c r="DI17" s="591"/>
      <c r="DJ17" s="591"/>
      <c r="DK17" s="591"/>
      <c r="DL17" s="591"/>
      <c r="DM17" s="591"/>
      <c r="DN17" s="591"/>
      <c r="DO17" s="591"/>
      <c r="DP17" s="592"/>
      <c r="DQ17" s="596">
        <v>2093639</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776284</v>
      </c>
      <c r="S18" s="591"/>
      <c r="T18" s="591"/>
      <c r="U18" s="591"/>
      <c r="V18" s="591"/>
      <c r="W18" s="591"/>
      <c r="X18" s="591"/>
      <c r="Y18" s="592"/>
      <c r="Z18" s="643">
        <v>4.2</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190095</v>
      </c>
      <c r="BH19" s="591"/>
      <c r="BI19" s="591"/>
      <c r="BJ19" s="591"/>
      <c r="BK19" s="591"/>
      <c r="BL19" s="591"/>
      <c r="BM19" s="591"/>
      <c r="BN19" s="592"/>
      <c r="BO19" s="643">
        <v>4.9000000000000004</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11121758</v>
      </c>
      <c r="S20" s="591"/>
      <c r="T20" s="591"/>
      <c r="U20" s="591"/>
      <c r="V20" s="591"/>
      <c r="W20" s="591"/>
      <c r="X20" s="591"/>
      <c r="Y20" s="592"/>
      <c r="Z20" s="643">
        <v>59.5</v>
      </c>
      <c r="AA20" s="643"/>
      <c r="AB20" s="643"/>
      <c r="AC20" s="643"/>
      <c r="AD20" s="644">
        <v>10190065</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190095</v>
      </c>
      <c r="BH20" s="591"/>
      <c r="BI20" s="591"/>
      <c r="BJ20" s="591"/>
      <c r="BK20" s="591"/>
      <c r="BL20" s="591"/>
      <c r="BM20" s="591"/>
      <c r="BN20" s="592"/>
      <c r="BO20" s="643">
        <v>4.9000000000000004</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17724886</v>
      </c>
      <c r="CS20" s="591"/>
      <c r="CT20" s="591"/>
      <c r="CU20" s="591"/>
      <c r="CV20" s="591"/>
      <c r="CW20" s="591"/>
      <c r="CX20" s="591"/>
      <c r="CY20" s="592"/>
      <c r="CZ20" s="643">
        <v>100</v>
      </c>
      <c r="DA20" s="643"/>
      <c r="DB20" s="643"/>
      <c r="DC20" s="643"/>
      <c r="DD20" s="596">
        <v>2600575</v>
      </c>
      <c r="DE20" s="591"/>
      <c r="DF20" s="591"/>
      <c r="DG20" s="591"/>
      <c r="DH20" s="591"/>
      <c r="DI20" s="591"/>
      <c r="DJ20" s="591"/>
      <c r="DK20" s="591"/>
      <c r="DL20" s="591"/>
      <c r="DM20" s="591"/>
      <c r="DN20" s="591"/>
      <c r="DO20" s="591"/>
      <c r="DP20" s="592"/>
      <c r="DQ20" s="596">
        <v>11839865</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5654</v>
      </c>
      <c r="S21" s="591"/>
      <c r="T21" s="591"/>
      <c r="U21" s="591"/>
      <c r="V21" s="591"/>
      <c r="W21" s="591"/>
      <c r="X21" s="591"/>
      <c r="Y21" s="592"/>
      <c r="Z21" s="643">
        <v>0</v>
      </c>
      <c r="AA21" s="643"/>
      <c r="AB21" s="643"/>
      <c r="AC21" s="643"/>
      <c r="AD21" s="644">
        <v>5654</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34686</v>
      </c>
      <c r="BH21" s="591"/>
      <c r="BI21" s="591"/>
      <c r="BJ21" s="591"/>
      <c r="BK21" s="591"/>
      <c r="BL21" s="591"/>
      <c r="BM21" s="591"/>
      <c r="BN21" s="592"/>
      <c r="BO21" s="643">
        <v>0.9</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93711</v>
      </c>
      <c r="S22" s="591"/>
      <c r="T22" s="591"/>
      <c r="U22" s="591"/>
      <c r="V22" s="591"/>
      <c r="W22" s="591"/>
      <c r="X22" s="591"/>
      <c r="Y22" s="592"/>
      <c r="Z22" s="643">
        <v>0.5</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435291</v>
      </c>
      <c r="S23" s="591"/>
      <c r="T23" s="591"/>
      <c r="U23" s="591"/>
      <c r="V23" s="591"/>
      <c r="W23" s="591"/>
      <c r="X23" s="591"/>
      <c r="Y23" s="592"/>
      <c r="Z23" s="643">
        <v>2.2999999999999998</v>
      </c>
      <c r="AA23" s="643"/>
      <c r="AB23" s="643"/>
      <c r="AC23" s="643"/>
      <c r="AD23" s="644">
        <v>12012</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155409</v>
      </c>
      <c r="BH23" s="591"/>
      <c r="BI23" s="591"/>
      <c r="BJ23" s="591"/>
      <c r="BK23" s="591"/>
      <c r="BL23" s="591"/>
      <c r="BM23" s="591"/>
      <c r="BN23" s="592"/>
      <c r="BO23" s="643">
        <v>4</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173959</v>
      </c>
      <c r="S24" s="591"/>
      <c r="T24" s="591"/>
      <c r="U24" s="591"/>
      <c r="V24" s="591"/>
      <c r="W24" s="591"/>
      <c r="X24" s="591"/>
      <c r="Y24" s="592"/>
      <c r="Z24" s="643">
        <v>0.9</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7718036</v>
      </c>
      <c r="CS24" s="641"/>
      <c r="CT24" s="641"/>
      <c r="CU24" s="641"/>
      <c r="CV24" s="641"/>
      <c r="CW24" s="641"/>
      <c r="CX24" s="641"/>
      <c r="CY24" s="688"/>
      <c r="CZ24" s="692">
        <v>43.5</v>
      </c>
      <c r="DA24" s="693"/>
      <c r="DB24" s="693"/>
      <c r="DC24" s="694"/>
      <c r="DD24" s="687">
        <v>5045565</v>
      </c>
      <c r="DE24" s="641"/>
      <c r="DF24" s="641"/>
      <c r="DG24" s="641"/>
      <c r="DH24" s="641"/>
      <c r="DI24" s="641"/>
      <c r="DJ24" s="641"/>
      <c r="DK24" s="688"/>
      <c r="DL24" s="687">
        <v>4959563</v>
      </c>
      <c r="DM24" s="641"/>
      <c r="DN24" s="641"/>
      <c r="DO24" s="641"/>
      <c r="DP24" s="641"/>
      <c r="DQ24" s="641"/>
      <c r="DR24" s="641"/>
      <c r="DS24" s="641"/>
      <c r="DT24" s="641"/>
      <c r="DU24" s="641"/>
      <c r="DV24" s="688"/>
      <c r="DW24" s="689">
        <v>46.2</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2695484</v>
      </c>
      <c r="S25" s="591"/>
      <c r="T25" s="591"/>
      <c r="U25" s="591"/>
      <c r="V25" s="591"/>
      <c r="W25" s="591"/>
      <c r="X25" s="591"/>
      <c r="Y25" s="592"/>
      <c r="Z25" s="643">
        <v>14.4</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2097593</v>
      </c>
      <c r="CS25" s="609"/>
      <c r="CT25" s="609"/>
      <c r="CU25" s="609"/>
      <c r="CV25" s="609"/>
      <c r="CW25" s="609"/>
      <c r="CX25" s="609"/>
      <c r="CY25" s="610"/>
      <c r="CZ25" s="593">
        <v>11.8</v>
      </c>
      <c r="DA25" s="611"/>
      <c r="DB25" s="611"/>
      <c r="DC25" s="612"/>
      <c r="DD25" s="596">
        <v>1892832</v>
      </c>
      <c r="DE25" s="609"/>
      <c r="DF25" s="609"/>
      <c r="DG25" s="609"/>
      <c r="DH25" s="609"/>
      <c r="DI25" s="609"/>
      <c r="DJ25" s="609"/>
      <c r="DK25" s="610"/>
      <c r="DL25" s="596">
        <v>1806847</v>
      </c>
      <c r="DM25" s="609"/>
      <c r="DN25" s="609"/>
      <c r="DO25" s="609"/>
      <c r="DP25" s="609"/>
      <c r="DQ25" s="609"/>
      <c r="DR25" s="609"/>
      <c r="DS25" s="609"/>
      <c r="DT25" s="609"/>
      <c r="DU25" s="609"/>
      <c r="DV25" s="610"/>
      <c r="DW25" s="613">
        <v>16.8</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1353253</v>
      </c>
      <c r="CS26" s="591"/>
      <c r="CT26" s="591"/>
      <c r="CU26" s="591"/>
      <c r="CV26" s="591"/>
      <c r="CW26" s="591"/>
      <c r="CX26" s="591"/>
      <c r="CY26" s="592"/>
      <c r="CZ26" s="593">
        <v>7.6</v>
      </c>
      <c r="DA26" s="611"/>
      <c r="DB26" s="611"/>
      <c r="DC26" s="612"/>
      <c r="DD26" s="596">
        <v>1167932</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1263687</v>
      </c>
      <c r="S27" s="591"/>
      <c r="T27" s="591"/>
      <c r="U27" s="591"/>
      <c r="V27" s="591"/>
      <c r="W27" s="591"/>
      <c r="X27" s="591"/>
      <c r="Y27" s="592"/>
      <c r="Z27" s="643">
        <v>6.8</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3855484</v>
      </c>
      <c r="BH27" s="591"/>
      <c r="BI27" s="591"/>
      <c r="BJ27" s="591"/>
      <c r="BK27" s="591"/>
      <c r="BL27" s="591"/>
      <c r="BM27" s="591"/>
      <c r="BN27" s="592"/>
      <c r="BO27" s="643">
        <v>100</v>
      </c>
      <c r="BP27" s="643"/>
      <c r="BQ27" s="643"/>
      <c r="BR27" s="643"/>
      <c r="BS27" s="596">
        <v>39845</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3447561</v>
      </c>
      <c r="CS27" s="609"/>
      <c r="CT27" s="609"/>
      <c r="CU27" s="609"/>
      <c r="CV27" s="609"/>
      <c r="CW27" s="609"/>
      <c r="CX27" s="609"/>
      <c r="CY27" s="610"/>
      <c r="CZ27" s="593">
        <v>19.5</v>
      </c>
      <c r="DA27" s="611"/>
      <c r="DB27" s="611"/>
      <c r="DC27" s="612"/>
      <c r="DD27" s="596">
        <v>1059094</v>
      </c>
      <c r="DE27" s="609"/>
      <c r="DF27" s="609"/>
      <c r="DG27" s="609"/>
      <c r="DH27" s="609"/>
      <c r="DI27" s="609"/>
      <c r="DJ27" s="609"/>
      <c r="DK27" s="610"/>
      <c r="DL27" s="596">
        <v>1059077</v>
      </c>
      <c r="DM27" s="609"/>
      <c r="DN27" s="609"/>
      <c r="DO27" s="609"/>
      <c r="DP27" s="609"/>
      <c r="DQ27" s="609"/>
      <c r="DR27" s="609"/>
      <c r="DS27" s="609"/>
      <c r="DT27" s="609"/>
      <c r="DU27" s="609"/>
      <c r="DV27" s="610"/>
      <c r="DW27" s="613">
        <v>9.9</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26646</v>
      </c>
      <c r="S28" s="591"/>
      <c r="T28" s="591"/>
      <c r="U28" s="591"/>
      <c r="V28" s="591"/>
      <c r="W28" s="591"/>
      <c r="X28" s="591"/>
      <c r="Y28" s="592"/>
      <c r="Z28" s="643">
        <v>0.1</v>
      </c>
      <c r="AA28" s="643"/>
      <c r="AB28" s="643"/>
      <c r="AC28" s="643"/>
      <c r="AD28" s="644">
        <v>7077</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2172882</v>
      </c>
      <c r="CS28" s="591"/>
      <c r="CT28" s="591"/>
      <c r="CU28" s="591"/>
      <c r="CV28" s="591"/>
      <c r="CW28" s="591"/>
      <c r="CX28" s="591"/>
      <c r="CY28" s="592"/>
      <c r="CZ28" s="593">
        <v>12.3</v>
      </c>
      <c r="DA28" s="611"/>
      <c r="DB28" s="611"/>
      <c r="DC28" s="612"/>
      <c r="DD28" s="596">
        <v>2093639</v>
      </c>
      <c r="DE28" s="591"/>
      <c r="DF28" s="591"/>
      <c r="DG28" s="591"/>
      <c r="DH28" s="591"/>
      <c r="DI28" s="591"/>
      <c r="DJ28" s="591"/>
      <c r="DK28" s="592"/>
      <c r="DL28" s="596">
        <v>2093639</v>
      </c>
      <c r="DM28" s="591"/>
      <c r="DN28" s="591"/>
      <c r="DO28" s="591"/>
      <c r="DP28" s="591"/>
      <c r="DQ28" s="591"/>
      <c r="DR28" s="591"/>
      <c r="DS28" s="591"/>
      <c r="DT28" s="591"/>
      <c r="DU28" s="591"/>
      <c r="DV28" s="592"/>
      <c r="DW28" s="613">
        <v>19.5</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6494</v>
      </c>
      <c r="S29" s="591"/>
      <c r="T29" s="591"/>
      <c r="U29" s="591"/>
      <c r="V29" s="591"/>
      <c r="W29" s="591"/>
      <c r="X29" s="591"/>
      <c r="Y29" s="592"/>
      <c r="Z29" s="643">
        <v>0</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59</v>
      </c>
      <c r="CG29" s="624"/>
      <c r="CH29" s="624"/>
      <c r="CI29" s="624"/>
      <c r="CJ29" s="624"/>
      <c r="CK29" s="624"/>
      <c r="CL29" s="624"/>
      <c r="CM29" s="624"/>
      <c r="CN29" s="624"/>
      <c r="CO29" s="624"/>
      <c r="CP29" s="624"/>
      <c r="CQ29" s="625"/>
      <c r="CR29" s="590">
        <v>2172328</v>
      </c>
      <c r="CS29" s="609"/>
      <c r="CT29" s="609"/>
      <c r="CU29" s="609"/>
      <c r="CV29" s="609"/>
      <c r="CW29" s="609"/>
      <c r="CX29" s="609"/>
      <c r="CY29" s="610"/>
      <c r="CZ29" s="593">
        <v>12.3</v>
      </c>
      <c r="DA29" s="611"/>
      <c r="DB29" s="611"/>
      <c r="DC29" s="612"/>
      <c r="DD29" s="596">
        <v>2093085</v>
      </c>
      <c r="DE29" s="609"/>
      <c r="DF29" s="609"/>
      <c r="DG29" s="609"/>
      <c r="DH29" s="609"/>
      <c r="DI29" s="609"/>
      <c r="DJ29" s="609"/>
      <c r="DK29" s="610"/>
      <c r="DL29" s="596">
        <v>2093085</v>
      </c>
      <c r="DM29" s="609"/>
      <c r="DN29" s="609"/>
      <c r="DO29" s="609"/>
      <c r="DP29" s="609"/>
      <c r="DQ29" s="609"/>
      <c r="DR29" s="609"/>
      <c r="DS29" s="609"/>
      <c r="DT29" s="609"/>
      <c r="DU29" s="609"/>
      <c r="DV29" s="610"/>
      <c r="DW29" s="613">
        <v>19.5</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25655</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99.2</v>
      </c>
      <c r="BH30" s="657"/>
      <c r="BI30" s="657"/>
      <c r="BJ30" s="657"/>
      <c r="BK30" s="657"/>
      <c r="BL30" s="657"/>
      <c r="BM30" s="658">
        <v>96.8</v>
      </c>
      <c r="BN30" s="657"/>
      <c r="BO30" s="657"/>
      <c r="BP30" s="657"/>
      <c r="BQ30" s="659"/>
      <c r="BR30" s="656">
        <v>99</v>
      </c>
      <c r="BS30" s="657"/>
      <c r="BT30" s="657"/>
      <c r="BU30" s="657"/>
      <c r="BV30" s="657"/>
      <c r="BW30" s="657"/>
      <c r="BX30" s="658">
        <v>96.2</v>
      </c>
      <c r="BY30" s="657"/>
      <c r="BZ30" s="657"/>
      <c r="CA30" s="657"/>
      <c r="CB30" s="659"/>
      <c r="CD30" s="662"/>
      <c r="CE30" s="663"/>
      <c r="CF30" s="627" t="s">
        <v>292</v>
      </c>
      <c r="CG30" s="624"/>
      <c r="CH30" s="624"/>
      <c r="CI30" s="624"/>
      <c r="CJ30" s="624"/>
      <c r="CK30" s="624"/>
      <c r="CL30" s="624"/>
      <c r="CM30" s="624"/>
      <c r="CN30" s="624"/>
      <c r="CO30" s="624"/>
      <c r="CP30" s="624"/>
      <c r="CQ30" s="625"/>
      <c r="CR30" s="590">
        <v>1940469</v>
      </c>
      <c r="CS30" s="591"/>
      <c r="CT30" s="591"/>
      <c r="CU30" s="591"/>
      <c r="CV30" s="591"/>
      <c r="CW30" s="591"/>
      <c r="CX30" s="591"/>
      <c r="CY30" s="592"/>
      <c r="CZ30" s="593">
        <v>10.9</v>
      </c>
      <c r="DA30" s="611"/>
      <c r="DB30" s="611"/>
      <c r="DC30" s="612"/>
      <c r="DD30" s="596">
        <v>1875106</v>
      </c>
      <c r="DE30" s="591"/>
      <c r="DF30" s="591"/>
      <c r="DG30" s="591"/>
      <c r="DH30" s="591"/>
      <c r="DI30" s="591"/>
      <c r="DJ30" s="591"/>
      <c r="DK30" s="592"/>
      <c r="DL30" s="596">
        <v>1875106</v>
      </c>
      <c r="DM30" s="591"/>
      <c r="DN30" s="591"/>
      <c r="DO30" s="591"/>
      <c r="DP30" s="591"/>
      <c r="DQ30" s="591"/>
      <c r="DR30" s="591"/>
      <c r="DS30" s="591"/>
      <c r="DT30" s="591"/>
      <c r="DU30" s="591"/>
      <c r="DV30" s="592"/>
      <c r="DW30" s="613">
        <v>17.5</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1057778</v>
      </c>
      <c r="S31" s="591"/>
      <c r="T31" s="591"/>
      <c r="U31" s="591"/>
      <c r="V31" s="591"/>
      <c r="W31" s="591"/>
      <c r="X31" s="591"/>
      <c r="Y31" s="592"/>
      <c r="Z31" s="643">
        <v>5.7</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98.9</v>
      </c>
      <c r="BH31" s="609"/>
      <c r="BI31" s="609"/>
      <c r="BJ31" s="609"/>
      <c r="BK31" s="609"/>
      <c r="BL31" s="609"/>
      <c r="BM31" s="645">
        <v>96.6</v>
      </c>
      <c r="BN31" s="655"/>
      <c r="BO31" s="655"/>
      <c r="BP31" s="655"/>
      <c r="BQ31" s="619"/>
      <c r="BR31" s="654">
        <v>98.7</v>
      </c>
      <c r="BS31" s="609"/>
      <c r="BT31" s="609"/>
      <c r="BU31" s="609"/>
      <c r="BV31" s="609"/>
      <c r="BW31" s="609"/>
      <c r="BX31" s="645">
        <v>96</v>
      </c>
      <c r="BY31" s="655"/>
      <c r="BZ31" s="655"/>
      <c r="CA31" s="655"/>
      <c r="CB31" s="619"/>
      <c r="CD31" s="662"/>
      <c r="CE31" s="663"/>
      <c r="CF31" s="627" t="s">
        <v>296</v>
      </c>
      <c r="CG31" s="624"/>
      <c r="CH31" s="624"/>
      <c r="CI31" s="624"/>
      <c r="CJ31" s="624"/>
      <c r="CK31" s="624"/>
      <c r="CL31" s="624"/>
      <c r="CM31" s="624"/>
      <c r="CN31" s="624"/>
      <c r="CO31" s="624"/>
      <c r="CP31" s="624"/>
      <c r="CQ31" s="625"/>
      <c r="CR31" s="590">
        <v>231859</v>
      </c>
      <c r="CS31" s="609"/>
      <c r="CT31" s="609"/>
      <c r="CU31" s="609"/>
      <c r="CV31" s="609"/>
      <c r="CW31" s="609"/>
      <c r="CX31" s="609"/>
      <c r="CY31" s="610"/>
      <c r="CZ31" s="593">
        <v>1.3</v>
      </c>
      <c r="DA31" s="611"/>
      <c r="DB31" s="611"/>
      <c r="DC31" s="612"/>
      <c r="DD31" s="596">
        <v>217979</v>
      </c>
      <c r="DE31" s="609"/>
      <c r="DF31" s="609"/>
      <c r="DG31" s="609"/>
      <c r="DH31" s="609"/>
      <c r="DI31" s="609"/>
      <c r="DJ31" s="609"/>
      <c r="DK31" s="610"/>
      <c r="DL31" s="596">
        <v>217979</v>
      </c>
      <c r="DM31" s="609"/>
      <c r="DN31" s="609"/>
      <c r="DO31" s="609"/>
      <c r="DP31" s="609"/>
      <c r="DQ31" s="609"/>
      <c r="DR31" s="609"/>
      <c r="DS31" s="609"/>
      <c r="DT31" s="609"/>
      <c r="DU31" s="609"/>
      <c r="DV31" s="610"/>
      <c r="DW31" s="613">
        <v>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351806</v>
      </c>
      <c r="S32" s="591"/>
      <c r="T32" s="591"/>
      <c r="U32" s="591"/>
      <c r="V32" s="591"/>
      <c r="W32" s="591"/>
      <c r="X32" s="591"/>
      <c r="Y32" s="592"/>
      <c r="Z32" s="643">
        <v>1.9</v>
      </c>
      <c r="AA32" s="643"/>
      <c r="AB32" s="643"/>
      <c r="AC32" s="643"/>
      <c r="AD32" s="644">
        <v>4086</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99.3</v>
      </c>
      <c r="BH32" s="575"/>
      <c r="BI32" s="575"/>
      <c r="BJ32" s="575"/>
      <c r="BK32" s="575"/>
      <c r="BL32" s="575"/>
      <c r="BM32" s="638">
        <v>96.4</v>
      </c>
      <c r="BN32" s="575"/>
      <c r="BO32" s="575"/>
      <c r="BP32" s="575"/>
      <c r="BQ32" s="632"/>
      <c r="BR32" s="653">
        <v>99.2</v>
      </c>
      <c r="BS32" s="575"/>
      <c r="BT32" s="575"/>
      <c r="BU32" s="575"/>
      <c r="BV32" s="575"/>
      <c r="BW32" s="575"/>
      <c r="BX32" s="638">
        <v>95.7</v>
      </c>
      <c r="BY32" s="575"/>
      <c r="BZ32" s="575"/>
      <c r="CA32" s="575"/>
      <c r="CB32" s="632"/>
      <c r="CD32" s="664"/>
      <c r="CE32" s="665"/>
      <c r="CF32" s="627" t="s">
        <v>299</v>
      </c>
      <c r="CG32" s="624"/>
      <c r="CH32" s="624"/>
      <c r="CI32" s="624"/>
      <c r="CJ32" s="624"/>
      <c r="CK32" s="624"/>
      <c r="CL32" s="624"/>
      <c r="CM32" s="624"/>
      <c r="CN32" s="624"/>
      <c r="CO32" s="624"/>
      <c r="CP32" s="624"/>
      <c r="CQ32" s="625"/>
      <c r="CR32" s="590">
        <v>554</v>
      </c>
      <c r="CS32" s="591"/>
      <c r="CT32" s="591"/>
      <c r="CU32" s="591"/>
      <c r="CV32" s="591"/>
      <c r="CW32" s="591"/>
      <c r="CX32" s="591"/>
      <c r="CY32" s="592"/>
      <c r="CZ32" s="593">
        <v>0</v>
      </c>
      <c r="DA32" s="611"/>
      <c r="DB32" s="611"/>
      <c r="DC32" s="612"/>
      <c r="DD32" s="596">
        <v>554</v>
      </c>
      <c r="DE32" s="591"/>
      <c r="DF32" s="591"/>
      <c r="DG32" s="591"/>
      <c r="DH32" s="591"/>
      <c r="DI32" s="591"/>
      <c r="DJ32" s="591"/>
      <c r="DK32" s="592"/>
      <c r="DL32" s="596">
        <v>554</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1427929</v>
      </c>
      <c r="S33" s="591"/>
      <c r="T33" s="591"/>
      <c r="U33" s="591"/>
      <c r="V33" s="591"/>
      <c r="W33" s="591"/>
      <c r="X33" s="591"/>
      <c r="Y33" s="592"/>
      <c r="Z33" s="643">
        <v>7.6</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7352717</v>
      </c>
      <c r="CS33" s="609"/>
      <c r="CT33" s="609"/>
      <c r="CU33" s="609"/>
      <c r="CV33" s="609"/>
      <c r="CW33" s="609"/>
      <c r="CX33" s="609"/>
      <c r="CY33" s="610"/>
      <c r="CZ33" s="593">
        <v>41.5</v>
      </c>
      <c r="DA33" s="611"/>
      <c r="DB33" s="611"/>
      <c r="DC33" s="612"/>
      <c r="DD33" s="596">
        <v>5861315</v>
      </c>
      <c r="DE33" s="609"/>
      <c r="DF33" s="609"/>
      <c r="DG33" s="609"/>
      <c r="DH33" s="609"/>
      <c r="DI33" s="609"/>
      <c r="DJ33" s="609"/>
      <c r="DK33" s="610"/>
      <c r="DL33" s="596">
        <v>4363351</v>
      </c>
      <c r="DM33" s="609"/>
      <c r="DN33" s="609"/>
      <c r="DO33" s="609"/>
      <c r="DP33" s="609"/>
      <c r="DQ33" s="609"/>
      <c r="DR33" s="609"/>
      <c r="DS33" s="609"/>
      <c r="DT33" s="609"/>
      <c r="DU33" s="609"/>
      <c r="DV33" s="610"/>
      <c r="DW33" s="613">
        <v>40.700000000000003</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2493484</v>
      </c>
      <c r="CS34" s="591"/>
      <c r="CT34" s="591"/>
      <c r="CU34" s="591"/>
      <c r="CV34" s="591"/>
      <c r="CW34" s="591"/>
      <c r="CX34" s="591"/>
      <c r="CY34" s="592"/>
      <c r="CZ34" s="593">
        <v>14.1</v>
      </c>
      <c r="DA34" s="611"/>
      <c r="DB34" s="611"/>
      <c r="DC34" s="612"/>
      <c r="DD34" s="596">
        <v>1833952</v>
      </c>
      <c r="DE34" s="591"/>
      <c r="DF34" s="591"/>
      <c r="DG34" s="591"/>
      <c r="DH34" s="591"/>
      <c r="DI34" s="591"/>
      <c r="DJ34" s="591"/>
      <c r="DK34" s="592"/>
      <c r="DL34" s="596">
        <v>1503447</v>
      </c>
      <c r="DM34" s="591"/>
      <c r="DN34" s="591"/>
      <c r="DO34" s="591"/>
      <c r="DP34" s="591"/>
      <c r="DQ34" s="591"/>
      <c r="DR34" s="591"/>
      <c r="DS34" s="591"/>
      <c r="DT34" s="591"/>
      <c r="DU34" s="591"/>
      <c r="DV34" s="592"/>
      <c r="DW34" s="613">
        <v>14</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508929</v>
      </c>
      <c r="S35" s="591"/>
      <c r="T35" s="591"/>
      <c r="U35" s="591"/>
      <c r="V35" s="591"/>
      <c r="W35" s="591"/>
      <c r="X35" s="591"/>
      <c r="Y35" s="592"/>
      <c r="Z35" s="643">
        <v>2.7</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2059698</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t="s">
        <v>216</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312509</v>
      </c>
      <c r="CS35" s="609"/>
      <c r="CT35" s="609"/>
      <c r="CU35" s="609"/>
      <c r="CV35" s="609"/>
      <c r="CW35" s="609"/>
      <c r="CX35" s="609"/>
      <c r="CY35" s="610"/>
      <c r="CZ35" s="593">
        <v>1.8</v>
      </c>
      <c r="DA35" s="611"/>
      <c r="DB35" s="611"/>
      <c r="DC35" s="612"/>
      <c r="DD35" s="596">
        <v>274589</v>
      </c>
      <c r="DE35" s="609"/>
      <c r="DF35" s="609"/>
      <c r="DG35" s="609"/>
      <c r="DH35" s="609"/>
      <c r="DI35" s="609"/>
      <c r="DJ35" s="609"/>
      <c r="DK35" s="610"/>
      <c r="DL35" s="596">
        <v>180341</v>
      </c>
      <c r="DM35" s="609"/>
      <c r="DN35" s="609"/>
      <c r="DO35" s="609"/>
      <c r="DP35" s="609"/>
      <c r="DQ35" s="609"/>
      <c r="DR35" s="609"/>
      <c r="DS35" s="609"/>
      <c r="DT35" s="609"/>
      <c r="DU35" s="609"/>
      <c r="DV35" s="610"/>
      <c r="DW35" s="613">
        <v>1.7</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18685852</v>
      </c>
      <c r="S36" s="631"/>
      <c r="T36" s="631"/>
      <c r="U36" s="631"/>
      <c r="V36" s="631"/>
      <c r="W36" s="631"/>
      <c r="X36" s="631"/>
      <c r="Y36" s="634"/>
      <c r="Z36" s="635">
        <v>100</v>
      </c>
      <c r="AA36" s="635"/>
      <c r="AB36" s="635"/>
      <c r="AC36" s="635"/>
      <c r="AD36" s="636">
        <v>10218894</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327479</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-136211</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2312521</v>
      </c>
      <c r="CS36" s="591"/>
      <c r="CT36" s="591"/>
      <c r="CU36" s="591"/>
      <c r="CV36" s="591"/>
      <c r="CW36" s="591"/>
      <c r="CX36" s="591"/>
      <c r="CY36" s="592"/>
      <c r="CZ36" s="593">
        <v>13</v>
      </c>
      <c r="DA36" s="611"/>
      <c r="DB36" s="611"/>
      <c r="DC36" s="612"/>
      <c r="DD36" s="596">
        <v>1886510</v>
      </c>
      <c r="DE36" s="591"/>
      <c r="DF36" s="591"/>
      <c r="DG36" s="591"/>
      <c r="DH36" s="591"/>
      <c r="DI36" s="591"/>
      <c r="DJ36" s="591"/>
      <c r="DK36" s="592"/>
      <c r="DL36" s="596">
        <v>1172541</v>
      </c>
      <c r="DM36" s="591"/>
      <c r="DN36" s="591"/>
      <c r="DO36" s="591"/>
      <c r="DP36" s="591"/>
      <c r="DQ36" s="591"/>
      <c r="DR36" s="591"/>
      <c r="DS36" s="591"/>
      <c r="DT36" s="591"/>
      <c r="DU36" s="591"/>
      <c r="DV36" s="592"/>
      <c r="DW36" s="613">
        <v>10.9</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65006</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5671</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1130922</v>
      </c>
      <c r="CS37" s="609"/>
      <c r="CT37" s="609"/>
      <c r="CU37" s="609"/>
      <c r="CV37" s="609"/>
      <c r="CW37" s="609"/>
      <c r="CX37" s="609"/>
      <c r="CY37" s="610"/>
      <c r="CZ37" s="593">
        <v>6.4</v>
      </c>
      <c r="DA37" s="611"/>
      <c r="DB37" s="611"/>
      <c r="DC37" s="612"/>
      <c r="DD37" s="596">
        <v>1126312</v>
      </c>
      <c r="DE37" s="609"/>
      <c r="DF37" s="609"/>
      <c r="DG37" s="609"/>
      <c r="DH37" s="609"/>
      <c r="DI37" s="609"/>
      <c r="DJ37" s="609"/>
      <c r="DK37" s="610"/>
      <c r="DL37" s="596">
        <v>961630</v>
      </c>
      <c r="DM37" s="609"/>
      <c r="DN37" s="609"/>
      <c r="DO37" s="609"/>
      <c r="DP37" s="609"/>
      <c r="DQ37" s="609"/>
      <c r="DR37" s="609"/>
      <c r="DS37" s="609"/>
      <c r="DT37" s="609"/>
      <c r="DU37" s="609"/>
      <c r="DV37" s="610"/>
      <c r="DW37" s="613">
        <v>9</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8748</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2059698</v>
      </c>
      <c r="CS38" s="591"/>
      <c r="CT38" s="591"/>
      <c r="CU38" s="591"/>
      <c r="CV38" s="591"/>
      <c r="CW38" s="591"/>
      <c r="CX38" s="591"/>
      <c r="CY38" s="592"/>
      <c r="CZ38" s="593">
        <v>11.6</v>
      </c>
      <c r="DA38" s="611"/>
      <c r="DB38" s="611"/>
      <c r="DC38" s="612"/>
      <c r="DD38" s="596">
        <v>1749870</v>
      </c>
      <c r="DE38" s="591"/>
      <c r="DF38" s="591"/>
      <c r="DG38" s="591"/>
      <c r="DH38" s="591"/>
      <c r="DI38" s="591"/>
      <c r="DJ38" s="591"/>
      <c r="DK38" s="592"/>
      <c r="DL38" s="596">
        <v>1507022</v>
      </c>
      <c r="DM38" s="591"/>
      <c r="DN38" s="591"/>
      <c r="DO38" s="591"/>
      <c r="DP38" s="591"/>
      <c r="DQ38" s="591"/>
      <c r="DR38" s="591"/>
      <c r="DS38" s="591"/>
      <c r="DT38" s="591"/>
      <c r="DU38" s="591"/>
      <c r="DV38" s="592"/>
      <c r="DW38" s="613">
        <v>14</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96</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167521</v>
      </c>
      <c r="CS39" s="609"/>
      <c r="CT39" s="609"/>
      <c r="CU39" s="609"/>
      <c r="CV39" s="609"/>
      <c r="CW39" s="609"/>
      <c r="CX39" s="609"/>
      <c r="CY39" s="610"/>
      <c r="CZ39" s="593">
        <v>0.9</v>
      </c>
      <c r="DA39" s="611"/>
      <c r="DB39" s="611"/>
      <c r="DC39" s="612"/>
      <c r="DD39" s="596">
        <v>111194</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425059</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133</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6984</v>
      </c>
      <c r="CS40" s="591"/>
      <c r="CT40" s="591"/>
      <c r="CU40" s="591"/>
      <c r="CV40" s="591"/>
      <c r="CW40" s="591"/>
      <c r="CX40" s="591"/>
      <c r="CY40" s="592"/>
      <c r="CZ40" s="593">
        <v>0</v>
      </c>
      <c r="DA40" s="611"/>
      <c r="DB40" s="611"/>
      <c r="DC40" s="612"/>
      <c r="DD40" s="596">
        <v>5200</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1242154</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385</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2654133</v>
      </c>
      <c r="CS42" s="591"/>
      <c r="CT42" s="591"/>
      <c r="CU42" s="591"/>
      <c r="CV42" s="591"/>
      <c r="CW42" s="591"/>
      <c r="CX42" s="591"/>
      <c r="CY42" s="592"/>
      <c r="CZ42" s="593">
        <v>15</v>
      </c>
      <c r="DA42" s="594"/>
      <c r="DB42" s="594"/>
      <c r="DC42" s="595"/>
      <c r="DD42" s="596">
        <v>932985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127286</v>
      </c>
      <c r="CS43" s="609"/>
      <c r="CT43" s="609"/>
      <c r="CU43" s="609"/>
      <c r="CV43" s="609"/>
      <c r="CW43" s="609"/>
      <c r="CX43" s="609"/>
      <c r="CY43" s="610"/>
      <c r="CZ43" s="593">
        <v>0.7</v>
      </c>
      <c r="DA43" s="611"/>
      <c r="DB43" s="611"/>
      <c r="DC43" s="612"/>
      <c r="DD43" s="596">
        <v>117886</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2600575</v>
      </c>
      <c r="CS44" s="591"/>
      <c r="CT44" s="591"/>
      <c r="CU44" s="591"/>
      <c r="CV44" s="591"/>
      <c r="CW44" s="591"/>
      <c r="CX44" s="591"/>
      <c r="CY44" s="592"/>
      <c r="CZ44" s="593">
        <v>14.7</v>
      </c>
      <c r="DA44" s="594"/>
      <c r="DB44" s="594"/>
      <c r="DC44" s="595"/>
      <c r="DD44" s="596">
        <v>911760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1595143</v>
      </c>
      <c r="CS45" s="609"/>
      <c r="CT45" s="609"/>
      <c r="CU45" s="609"/>
      <c r="CV45" s="609"/>
      <c r="CW45" s="609"/>
      <c r="CX45" s="609"/>
      <c r="CY45" s="610"/>
      <c r="CZ45" s="593">
        <v>9</v>
      </c>
      <c r="DA45" s="611"/>
      <c r="DB45" s="611"/>
      <c r="DC45" s="612"/>
      <c r="DD45" s="596">
        <v>183920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963654</v>
      </c>
      <c r="CS46" s="591"/>
      <c r="CT46" s="591"/>
      <c r="CU46" s="591"/>
      <c r="CV46" s="591"/>
      <c r="CW46" s="591"/>
      <c r="CX46" s="591"/>
      <c r="CY46" s="592"/>
      <c r="CZ46" s="593">
        <v>5.4</v>
      </c>
      <c r="DA46" s="594"/>
      <c r="DB46" s="594"/>
      <c r="DC46" s="595"/>
      <c r="DD46" s="596">
        <v>686515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53558</v>
      </c>
      <c r="CS47" s="609"/>
      <c r="CT47" s="609"/>
      <c r="CU47" s="609"/>
      <c r="CV47" s="609"/>
      <c r="CW47" s="609"/>
      <c r="CX47" s="609"/>
      <c r="CY47" s="610"/>
      <c r="CZ47" s="593">
        <v>0.3</v>
      </c>
      <c r="DA47" s="611"/>
      <c r="DB47" s="611"/>
      <c r="DC47" s="612"/>
      <c r="DD47" s="596">
        <v>21225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17724886</v>
      </c>
      <c r="CS49" s="575"/>
      <c r="CT49" s="575"/>
      <c r="CU49" s="575"/>
      <c r="CV49" s="575"/>
      <c r="CW49" s="575"/>
      <c r="CX49" s="575"/>
      <c r="CY49" s="576"/>
      <c r="CZ49" s="577">
        <v>100</v>
      </c>
      <c r="DA49" s="578"/>
      <c r="DB49" s="578"/>
      <c r="DC49" s="579"/>
      <c r="DD49" s="580">
        <v>11839865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365</v>
      </c>
      <c r="C7" s="1050"/>
      <c r="D7" s="1050"/>
      <c r="E7" s="1050"/>
      <c r="F7" s="1050"/>
      <c r="G7" s="1050"/>
      <c r="H7" s="1050"/>
      <c r="I7" s="1050"/>
      <c r="J7" s="1050"/>
      <c r="K7" s="1050"/>
      <c r="L7" s="1050"/>
      <c r="M7" s="1050"/>
      <c r="N7" s="1050"/>
      <c r="O7" s="1050"/>
      <c r="P7" s="1051"/>
      <c r="Q7" s="1103">
        <v>18688</v>
      </c>
      <c r="R7" s="1104"/>
      <c r="S7" s="1104"/>
      <c r="T7" s="1104"/>
      <c r="U7" s="1104"/>
      <c r="V7" s="1104">
        <v>17727</v>
      </c>
      <c r="W7" s="1104"/>
      <c r="X7" s="1104"/>
      <c r="Y7" s="1104"/>
      <c r="Z7" s="1104"/>
      <c r="AA7" s="1104">
        <v>961</v>
      </c>
      <c r="AB7" s="1104"/>
      <c r="AC7" s="1104"/>
      <c r="AD7" s="1104"/>
      <c r="AE7" s="1105"/>
      <c r="AF7" s="1106">
        <v>725</v>
      </c>
      <c r="AG7" s="1107"/>
      <c r="AH7" s="1107"/>
      <c r="AI7" s="1107"/>
      <c r="AJ7" s="1108"/>
      <c r="AK7" s="1090">
        <v>25372</v>
      </c>
      <c r="AL7" s="1091"/>
      <c r="AM7" s="1091"/>
      <c r="AN7" s="1091"/>
      <c r="AO7" s="1091"/>
      <c r="AP7" s="1091">
        <v>19454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538</v>
      </c>
      <c r="BT7" s="1095"/>
      <c r="BU7" s="1095"/>
      <c r="BV7" s="1095"/>
      <c r="BW7" s="1095"/>
      <c r="BX7" s="1095"/>
      <c r="BY7" s="1095"/>
      <c r="BZ7" s="1095"/>
      <c r="CA7" s="1095"/>
      <c r="CB7" s="1095"/>
      <c r="CC7" s="1095"/>
      <c r="CD7" s="1095"/>
      <c r="CE7" s="1095"/>
      <c r="CF7" s="1095"/>
      <c r="CG7" s="1096"/>
      <c r="CH7" s="1087">
        <v>0</v>
      </c>
      <c r="CI7" s="1088"/>
      <c r="CJ7" s="1088"/>
      <c r="CK7" s="1088"/>
      <c r="CL7" s="1089"/>
      <c r="CM7" s="1087">
        <v>515</v>
      </c>
      <c r="CN7" s="1088"/>
      <c r="CO7" s="1088"/>
      <c r="CP7" s="1088"/>
      <c r="CQ7" s="1089"/>
      <c r="CR7" s="1087">
        <v>10</v>
      </c>
      <c r="CS7" s="1088"/>
      <c r="CT7" s="1088"/>
      <c r="CU7" s="1088"/>
      <c r="CV7" s="1089"/>
      <c r="CW7" s="1087" t="s">
        <v>539</v>
      </c>
      <c r="CX7" s="1088"/>
      <c r="CY7" s="1088"/>
      <c r="CZ7" s="1088"/>
      <c r="DA7" s="1089"/>
      <c r="DB7" s="1087" t="s">
        <v>541</v>
      </c>
      <c r="DC7" s="1088"/>
      <c r="DD7" s="1088"/>
      <c r="DE7" s="1088"/>
      <c r="DF7" s="1089"/>
      <c r="DG7" s="1087" t="s">
        <v>539</v>
      </c>
      <c r="DH7" s="1088"/>
      <c r="DI7" s="1088"/>
      <c r="DJ7" s="1088"/>
      <c r="DK7" s="1089"/>
      <c r="DL7" s="1087" t="s">
        <v>539</v>
      </c>
      <c r="DM7" s="1088"/>
      <c r="DN7" s="1088"/>
      <c r="DO7" s="1088"/>
      <c r="DP7" s="1089"/>
      <c r="DQ7" s="1087" t="s">
        <v>539</v>
      </c>
      <c r="DR7" s="1088"/>
      <c r="DS7" s="1088"/>
      <c r="DT7" s="1088"/>
      <c r="DU7" s="1089"/>
      <c r="DV7" s="1114"/>
      <c r="DW7" s="1115"/>
      <c r="DX7" s="1115"/>
      <c r="DY7" s="1115"/>
      <c r="DZ7" s="1116"/>
      <c r="EA7" s="207"/>
    </row>
    <row r="8" spans="1:131" s="208" customFormat="1" ht="26.25" customHeight="1" x14ac:dyDescent="0.15">
      <c r="A8" s="214">
        <v>2</v>
      </c>
      <c r="B8" s="1036" t="s">
        <v>366</v>
      </c>
      <c r="C8" s="1037"/>
      <c r="D8" s="1037"/>
      <c r="E8" s="1037"/>
      <c r="F8" s="1037"/>
      <c r="G8" s="1037"/>
      <c r="H8" s="1037"/>
      <c r="I8" s="1037"/>
      <c r="J8" s="1037"/>
      <c r="K8" s="1037"/>
      <c r="L8" s="1037"/>
      <c r="M8" s="1037"/>
      <c r="N8" s="1037"/>
      <c r="O8" s="1037"/>
      <c r="P8" s="1038"/>
      <c r="Q8" s="1042">
        <v>10</v>
      </c>
      <c r="R8" s="1043"/>
      <c r="S8" s="1043"/>
      <c r="T8" s="1043"/>
      <c r="U8" s="1043"/>
      <c r="V8" s="1043">
        <v>10</v>
      </c>
      <c r="W8" s="1043"/>
      <c r="X8" s="1043"/>
      <c r="Y8" s="1043"/>
      <c r="Z8" s="1043"/>
      <c r="AA8" s="1043" t="s">
        <v>535</v>
      </c>
      <c r="AB8" s="1043"/>
      <c r="AC8" s="1043"/>
      <c r="AD8" s="1043"/>
      <c r="AE8" s="1044"/>
      <c r="AF8" s="1018" t="s">
        <v>112</v>
      </c>
      <c r="AG8" s="1019"/>
      <c r="AH8" s="1019"/>
      <c r="AI8" s="1019"/>
      <c r="AJ8" s="1020"/>
      <c r="AK8" s="1085">
        <v>8463</v>
      </c>
      <c r="AL8" s="1086"/>
      <c r="AM8" s="1086"/>
      <c r="AN8" s="1086"/>
      <c r="AO8" s="1086"/>
      <c r="AP8" s="1086" t="s">
        <v>539</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18690</v>
      </c>
      <c r="R23" s="1068"/>
      <c r="S23" s="1068"/>
      <c r="T23" s="1068"/>
      <c r="U23" s="1068"/>
      <c r="V23" s="1068">
        <v>17729</v>
      </c>
      <c r="W23" s="1068"/>
      <c r="X23" s="1068"/>
      <c r="Y23" s="1068"/>
      <c r="Z23" s="1068"/>
      <c r="AA23" s="1068">
        <v>961</v>
      </c>
      <c r="AB23" s="1068"/>
      <c r="AC23" s="1068"/>
      <c r="AD23" s="1068"/>
      <c r="AE23" s="1069"/>
      <c r="AF23" s="1070">
        <v>725</v>
      </c>
      <c r="AG23" s="1068"/>
      <c r="AH23" s="1068"/>
      <c r="AI23" s="1068"/>
      <c r="AJ23" s="1071"/>
      <c r="AK23" s="1072"/>
      <c r="AL23" s="1073"/>
      <c r="AM23" s="1073"/>
      <c r="AN23" s="1073"/>
      <c r="AO23" s="1073"/>
      <c r="AP23" s="1068">
        <v>19454</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5290</v>
      </c>
      <c r="R28" s="1053"/>
      <c r="S28" s="1053"/>
      <c r="T28" s="1053"/>
      <c r="U28" s="1053"/>
      <c r="V28" s="1053">
        <v>5290</v>
      </c>
      <c r="W28" s="1053"/>
      <c r="X28" s="1053"/>
      <c r="Y28" s="1053"/>
      <c r="Z28" s="1053"/>
      <c r="AA28" s="1053" t="s">
        <v>535</v>
      </c>
      <c r="AB28" s="1053"/>
      <c r="AC28" s="1053"/>
      <c r="AD28" s="1053"/>
      <c r="AE28" s="1054"/>
      <c r="AF28" s="1055" t="s">
        <v>112</v>
      </c>
      <c r="AG28" s="1053"/>
      <c r="AH28" s="1053"/>
      <c r="AI28" s="1053"/>
      <c r="AJ28" s="1056"/>
      <c r="AK28" s="1057">
        <v>425059</v>
      </c>
      <c r="AL28" s="1045"/>
      <c r="AM28" s="1045"/>
      <c r="AN28" s="1045"/>
      <c r="AO28" s="1045"/>
      <c r="AP28" s="1045" t="s">
        <v>539</v>
      </c>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3295</v>
      </c>
      <c r="R29" s="1043"/>
      <c r="S29" s="1043"/>
      <c r="T29" s="1043"/>
      <c r="U29" s="1043"/>
      <c r="V29" s="1043">
        <v>3170</v>
      </c>
      <c r="W29" s="1043"/>
      <c r="X29" s="1043"/>
      <c r="Y29" s="1043"/>
      <c r="Z29" s="1043"/>
      <c r="AA29" s="1043">
        <v>125</v>
      </c>
      <c r="AB29" s="1043"/>
      <c r="AC29" s="1043"/>
      <c r="AD29" s="1043"/>
      <c r="AE29" s="1044"/>
      <c r="AF29" s="1018">
        <v>125</v>
      </c>
      <c r="AG29" s="1019"/>
      <c r="AH29" s="1019"/>
      <c r="AI29" s="1019"/>
      <c r="AJ29" s="1020"/>
      <c r="AK29" s="979">
        <v>508615</v>
      </c>
      <c r="AL29" s="970"/>
      <c r="AM29" s="970"/>
      <c r="AN29" s="970"/>
      <c r="AO29" s="970"/>
      <c r="AP29" s="970" t="s">
        <v>539</v>
      </c>
      <c r="AQ29" s="970"/>
      <c r="AR29" s="970"/>
      <c r="AS29" s="970"/>
      <c r="AT29" s="970"/>
      <c r="AU29" s="970"/>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553</v>
      </c>
      <c r="R30" s="1043"/>
      <c r="S30" s="1043"/>
      <c r="T30" s="1043"/>
      <c r="U30" s="1043"/>
      <c r="V30" s="1043">
        <v>540</v>
      </c>
      <c r="W30" s="1043"/>
      <c r="X30" s="1043"/>
      <c r="Y30" s="1043"/>
      <c r="Z30" s="1043"/>
      <c r="AA30" s="1043">
        <v>13</v>
      </c>
      <c r="AB30" s="1043"/>
      <c r="AC30" s="1043"/>
      <c r="AD30" s="1043"/>
      <c r="AE30" s="1044"/>
      <c r="AF30" s="1018">
        <v>13</v>
      </c>
      <c r="AG30" s="1019"/>
      <c r="AH30" s="1019"/>
      <c r="AI30" s="1019"/>
      <c r="AJ30" s="1020"/>
      <c r="AK30" s="979">
        <v>154242</v>
      </c>
      <c r="AL30" s="970"/>
      <c r="AM30" s="970"/>
      <c r="AN30" s="970"/>
      <c r="AO30" s="970"/>
      <c r="AP30" s="970" t="s">
        <v>539</v>
      </c>
      <c r="AQ30" s="970"/>
      <c r="AR30" s="970"/>
      <c r="AS30" s="970"/>
      <c r="AT30" s="970"/>
      <c r="AU30" s="970"/>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383</v>
      </c>
      <c r="C31" s="1037"/>
      <c r="D31" s="1037"/>
      <c r="E31" s="1037"/>
      <c r="F31" s="1037"/>
      <c r="G31" s="1037"/>
      <c r="H31" s="1037"/>
      <c r="I31" s="1037"/>
      <c r="J31" s="1037"/>
      <c r="K31" s="1037"/>
      <c r="L31" s="1037"/>
      <c r="M31" s="1037"/>
      <c r="N31" s="1037"/>
      <c r="O31" s="1037"/>
      <c r="P31" s="1038"/>
      <c r="Q31" s="1042">
        <v>852</v>
      </c>
      <c r="R31" s="1043"/>
      <c r="S31" s="1043"/>
      <c r="T31" s="1043"/>
      <c r="U31" s="1043"/>
      <c r="V31" s="1043">
        <v>38</v>
      </c>
      <c r="W31" s="1043"/>
      <c r="X31" s="1043"/>
      <c r="Y31" s="1043"/>
      <c r="Z31" s="1043"/>
      <c r="AA31" s="1043">
        <v>814</v>
      </c>
      <c r="AB31" s="1043"/>
      <c r="AC31" s="1043"/>
      <c r="AD31" s="1043"/>
      <c r="AE31" s="1044"/>
      <c r="AF31" s="1018">
        <v>814</v>
      </c>
      <c r="AG31" s="1019"/>
      <c r="AH31" s="1019"/>
      <c r="AI31" s="1019"/>
      <c r="AJ31" s="1020"/>
      <c r="AK31" s="979" t="s">
        <v>539</v>
      </c>
      <c r="AL31" s="970"/>
      <c r="AM31" s="970"/>
      <c r="AN31" s="970"/>
      <c r="AO31" s="970"/>
      <c r="AP31" s="970">
        <v>495</v>
      </c>
      <c r="AQ31" s="970"/>
      <c r="AR31" s="970"/>
      <c r="AS31" s="970"/>
      <c r="AT31" s="970"/>
      <c r="AU31" s="970"/>
      <c r="AV31" s="970"/>
      <c r="AW31" s="970"/>
      <c r="AX31" s="970"/>
      <c r="AY31" s="970"/>
      <c r="AZ31" s="1041"/>
      <c r="BA31" s="1041"/>
      <c r="BB31" s="1041"/>
      <c r="BC31" s="1041"/>
      <c r="BD31" s="1041"/>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385</v>
      </c>
      <c r="C32" s="1037"/>
      <c r="D32" s="1037"/>
      <c r="E32" s="1037"/>
      <c r="F32" s="1037"/>
      <c r="G32" s="1037"/>
      <c r="H32" s="1037"/>
      <c r="I32" s="1037"/>
      <c r="J32" s="1037"/>
      <c r="K32" s="1037"/>
      <c r="L32" s="1037"/>
      <c r="M32" s="1037"/>
      <c r="N32" s="1037"/>
      <c r="O32" s="1037"/>
      <c r="P32" s="1038"/>
      <c r="Q32" s="1042">
        <v>106</v>
      </c>
      <c r="R32" s="1043"/>
      <c r="S32" s="1043"/>
      <c r="T32" s="1043"/>
      <c r="U32" s="1043"/>
      <c r="V32" s="1043">
        <v>106</v>
      </c>
      <c r="W32" s="1043"/>
      <c r="X32" s="1043"/>
      <c r="Y32" s="1043"/>
      <c r="Z32" s="1043"/>
      <c r="AA32" s="1043" t="s">
        <v>535</v>
      </c>
      <c r="AB32" s="1043"/>
      <c r="AC32" s="1043"/>
      <c r="AD32" s="1043"/>
      <c r="AE32" s="1044"/>
      <c r="AF32" s="1018" t="s">
        <v>112</v>
      </c>
      <c r="AG32" s="1019"/>
      <c r="AH32" s="1019"/>
      <c r="AI32" s="1019"/>
      <c r="AJ32" s="1020"/>
      <c r="AK32" s="979">
        <v>65005</v>
      </c>
      <c r="AL32" s="970"/>
      <c r="AM32" s="970"/>
      <c r="AN32" s="970"/>
      <c r="AO32" s="970"/>
      <c r="AP32" s="970">
        <v>318</v>
      </c>
      <c r="AQ32" s="970"/>
      <c r="AR32" s="970"/>
      <c r="AS32" s="970"/>
      <c r="AT32" s="970"/>
      <c r="AU32" s="970"/>
      <c r="AV32" s="970"/>
      <c r="AW32" s="970"/>
      <c r="AX32" s="970"/>
      <c r="AY32" s="970"/>
      <c r="AZ32" s="1041"/>
      <c r="BA32" s="1041"/>
      <c r="BB32" s="1041"/>
      <c r="BC32" s="1041"/>
      <c r="BD32" s="1041"/>
      <c r="BE32" s="1031" t="s">
        <v>386</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1575</v>
      </c>
      <c r="R33" s="1043"/>
      <c r="S33" s="1043"/>
      <c r="T33" s="1043"/>
      <c r="U33" s="1043"/>
      <c r="V33" s="1043">
        <v>1575</v>
      </c>
      <c r="W33" s="1043"/>
      <c r="X33" s="1043"/>
      <c r="Y33" s="1043"/>
      <c r="Z33" s="1043"/>
      <c r="AA33" s="1043" t="s">
        <v>535</v>
      </c>
      <c r="AB33" s="1043"/>
      <c r="AC33" s="1043"/>
      <c r="AD33" s="1043"/>
      <c r="AE33" s="1044"/>
      <c r="AF33" s="1018" t="s">
        <v>112</v>
      </c>
      <c r="AG33" s="1019"/>
      <c r="AH33" s="1019"/>
      <c r="AI33" s="1019"/>
      <c r="AJ33" s="1020"/>
      <c r="AK33" s="979">
        <v>331513</v>
      </c>
      <c r="AL33" s="970"/>
      <c r="AM33" s="970"/>
      <c r="AN33" s="970"/>
      <c r="AO33" s="970"/>
      <c r="AP33" s="970">
        <v>7702</v>
      </c>
      <c r="AQ33" s="970"/>
      <c r="AR33" s="970"/>
      <c r="AS33" s="970"/>
      <c r="AT33" s="970"/>
      <c r="AU33" s="970"/>
      <c r="AV33" s="970"/>
      <c r="AW33" s="970"/>
      <c r="AX33" s="970"/>
      <c r="AY33" s="970"/>
      <c r="AZ33" s="1041"/>
      <c r="BA33" s="1041"/>
      <c r="BB33" s="1041"/>
      <c r="BC33" s="1041"/>
      <c r="BD33" s="1041"/>
      <c r="BE33" s="1031" t="s">
        <v>386</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952</v>
      </c>
      <c r="AG63" s="958"/>
      <c r="AH63" s="958"/>
      <c r="AI63" s="958"/>
      <c r="AJ63" s="1029"/>
      <c r="AK63" s="1030"/>
      <c r="AL63" s="962"/>
      <c r="AM63" s="962"/>
      <c r="AN63" s="962"/>
      <c r="AO63" s="962"/>
      <c r="AP63" s="958">
        <v>8515</v>
      </c>
      <c r="AQ63" s="958"/>
      <c r="AR63" s="958"/>
      <c r="AS63" s="958"/>
      <c r="AT63" s="958"/>
      <c r="AU63" s="958"/>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536</v>
      </c>
      <c r="C68" s="985"/>
      <c r="D68" s="985"/>
      <c r="E68" s="985"/>
      <c r="F68" s="985"/>
      <c r="G68" s="985"/>
      <c r="H68" s="985"/>
      <c r="I68" s="985"/>
      <c r="J68" s="985"/>
      <c r="K68" s="985"/>
      <c r="L68" s="985"/>
      <c r="M68" s="985"/>
      <c r="N68" s="985"/>
      <c r="O68" s="985"/>
      <c r="P68" s="986"/>
      <c r="Q68" s="987">
        <v>2803</v>
      </c>
      <c r="R68" s="981"/>
      <c r="S68" s="981"/>
      <c r="T68" s="981"/>
      <c r="U68" s="981"/>
      <c r="V68" s="981">
        <v>2802</v>
      </c>
      <c r="W68" s="981"/>
      <c r="X68" s="981"/>
      <c r="Y68" s="981"/>
      <c r="Z68" s="981"/>
      <c r="AA68" s="981">
        <v>1</v>
      </c>
      <c r="AB68" s="981"/>
      <c r="AC68" s="981"/>
      <c r="AD68" s="981"/>
      <c r="AE68" s="981"/>
      <c r="AF68" s="981">
        <v>1</v>
      </c>
      <c r="AG68" s="981"/>
      <c r="AH68" s="981"/>
      <c r="AI68" s="981"/>
      <c r="AJ68" s="981"/>
      <c r="AK68" s="981" t="s">
        <v>539</v>
      </c>
      <c r="AL68" s="981"/>
      <c r="AM68" s="981"/>
      <c r="AN68" s="981"/>
      <c r="AO68" s="981"/>
      <c r="AP68" s="981">
        <v>586</v>
      </c>
      <c r="AQ68" s="981"/>
      <c r="AR68" s="981"/>
      <c r="AS68" s="981"/>
      <c r="AT68" s="981"/>
      <c r="AU68" s="981">
        <v>105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1411</v>
      </c>
      <c r="R69" s="970"/>
      <c r="S69" s="970"/>
      <c r="T69" s="970"/>
      <c r="U69" s="970"/>
      <c r="V69" s="970">
        <v>1341</v>
      </c>
      <c r="W69" s="970"/>
      <c r="X69" s="970"/>
      <c r="Y69" s="970"/>
      <c r="Z69" s="970"/>
      <c r="AA69" s="970">
        <v>70</v>
      </c>
      <c r="AB69" s="970"/>
      <c r="AC69" s="970"/>
      <c r="AD69" s="970"/>
      <c r="AE69" s="970"/>
      <c r="AF69" s="970">
        <v>70</v>
      </c>
      <c r="AG69" s="970"/>
      <c r="AH69" s="970"/>
      <c r="AI69" s="970"/>
      <c r="AJ69" s="970"/>
      <c r="AK69" s="970" t="s">
        <v>540</v>
      </c>
      <c r="AL69" s="970"/>
      <c r="AM69" s="970"/>
      <c r="AN69" s="970"/>
      <c r="AO69" s="970"/>
      <c r="AP69" s="970">
        <v>211</v>
      </c>
      <c r="AQ69" s="970"/>
      <c r="AR69" s="970"/>
      <c r="AS69" s="970"/>
      <c r="AT69" s="970"/>
      <c r="AU69" s="970">
        <v>22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71</v>
      </c>
      <c r="AG88" s="958"/>
      <c r="AH88" s="958"/>
      <c r="AI88" s="958"/>
      <c r="AJ88" s="958"/>
      <c r="AK88" s="962"/>
      <c r="AL88" s="962"/>
      <c r="AM88" s="962"/>
      <c r="AN88" s="962"/>
      <c r="AO88" s="962"/>
      <c r="AP88" s="958">
        <v>797</v>
      </c>
      <c r="AQ88" s="958"/>
      <c r="AR88" s="958"/>
      <c r="AS88" s="958"/>
      <c r="AT88" s="958"/>
      <c r="AU88" s="958">
        <v>127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v>
      </c>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287</v>
      </c>
      <c r="AG109" s="893"/>
      <c r="AH109" s="893"/>
      <c r="AI109" s="893"/>
      <c r="AJ109" s="894"/>
      <c r="AK109" s="895" t="s">
        <v>286</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287</v>
      </c>
      <c r="BW109" s="893"/>
      <c r="BX109" s="893"/>
      <c r="BY109" s="893"/>
      <c r="BZ109" s="894"/>
      <c r="CA109" s="895" t="s">
        <v>286</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287</v>
      </c>
      <c r="DM109" s="893"/>
      <c r="DN109" s="893"/>
      <c r="DO109" s="893"/>
      <c r="DP109" s="894"/>
      <c r="DQ109" s="895" t="s">
        <v>286</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2361032</v>
      </c>
      <c r="AB110" s="886"/>
      <c r="AC110" s="886"/>
      <c r="AD110" s="886"/>
      <c r="AE110" s="887"/>
      <c r="AF110" s="888">
        <v>2291632</v>
      </c>
      <c r="AG110" s="886"/>
      <c r="AH110" s="886"/>
      <c r="AI110" s="886"/>
      <c r="AJ110" s="887"/>
      <c r="AK110" s="888">
        <v>2159434</v>
      </c>
      <c r="AL110" s="886"/>
      <c r="AM110" s="886"/>
      <c r="AN110" s="886"/>
      <c r="AO110" s="887"/>
      <c r="AP110" s="889">
        <v>24.2</v>
      </c>
      <c r="AQ110" s="890"/>
      <c r="AR110" s="890"/>
      <c r="AS110" s="890"/>
      <c r="AT110" s="891"/>
      <c r="AU110" s="925" t="s">
        <v>62</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20723206</v>
      </c>
      <c r="BR110" s="833"/>
      <c r="BS110" s="833"/>
      <c r="BT110" s="833"/>
      <c r="BU110" s="833"/>
      <c r="BV110" s="833">
        <v>19954948</v>
      </c>
      <c r="BW110" s="833"/>
      <c r="BX110" s="833"/>
      <c r="BY110" s="833"/>
      <c r="BZ110" s="833"/>
      <c r="CA110" s="833">
        <v>19454424</v>
      </c>
      <c r="CB110" s="833"/>
      <c r="CC110" s="833"/>
      <c r="CD110" s="833"/>
      <c r="CE110" s="833"/>
      <c r="CF110" s="857">
        <v>218.1</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v>1650400</v>
      </c>
      <c r="DH110" s="833"/>
      <c r="DI110" s="833"/>
      <c r="DJ110" s="833"/>
      <c r="DK110" s="833"/>
      <c r="DL110" s="833">
        <v>1650400</v>
      </c>
      <c r="DM110" s="833"/>
      <c r="DN110" s="833"/>
      <c r="DO110" s="833"/>
      <c r="DP110" s="833"/>
      <c r="DQ110" s="833">
        <v>2090194</v>
      </c>
      <c r="DR110" s="833"/>
      <c r="DS110" s="833"/>
      <c r="DT110" s="833"/>
      <c r="DU110" s="833"/>
      <c r="DV110" s="834">
        <v>23.4</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1778140</v>
      </c>
      <c r="BR111" s="805"/>
      <c r="BS111" s="805"/>
      <c r="BT111" s="805"/>
      <c r="BU111" s="805"/>
      <c r="BV111" s="805">
        <v>1848499</v>
      </c>
      <c r="BW111" s="805"/>
      <c r="BX111" s="805"/>
      <c r="BY111" s="805"/>
      <c r="BZ111" s="805"/>
      <c r="CA111" s="805">
        <v>2232582</v>
      </c>
      <c r="CB111" s="805"/>
      <c r="CC111" s="805"/>
      <c r="CD111" s="805"/>
      <c r="CE111" s="805"/>
      <c r="CF111" s="866">
        <v>25</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3751456</v>
      </c>
      <c r="BR112" s="805"/>
      <c r="BS112" s="805"/>
      <c r="BT112" s="805"/>
      <c r="BU112" s="805"/>
      <c r="BV112" s="805">
        <v>3561994</v>
      </c>
      <c r="BW112" s="805"/>
      <c r="BX112" s="805"/>
      <c r="BY112" s="805"/>
      <c r="BZ112" s="805"/>
      <c r="CA112" s="805">
        <v>3035206</v>
      </c>
      <c r="CB112" s="805"/>
      <c r="CC112" s="805"/>
      <c r="CD112" s="805"/>
      <c r="CE112" s="805"/>
      <c r="CF112" s="866">
        <v>34</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314243</v>
      </c>
      <c r="AB113" s="914"/>
      <c r="AC113" s="914"/>
      <c r="AD113" s="914"/>
      <c r="AE113" s="915"/>
      <c r="AF113" s="916">
        <v>244023</v>
      </c>
      <c r="AG113" s="914"/>
      <c r="AH113" s="914"/>
      <c r="AI113" s="914"/>
      <c r="AJ113" s="915"/>
      <c r="AK113" s="916">
        <v>259880</v>
      </c>
      <c r="AL113" s="914"/>
      <c r="AM113" s="914"/>
      <c r="AN113" s="914"/>
      <c r="AO113" s="915"/>
      <c r="AP113" s="917">
        <v>2.9</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387226</v>
      </c>
      <c r="BR113" s="805"/>
      <c r="BS113" s="805"/>
      <c r="BT113" s="805"/>
      <c r="BU113" s="805"/>
      <c r="BV113" s="805">
        <v>262116</v>
      </c>
      <c r="BW113" s="805"/>
      <c r="BX113" s="805"/>
      <c r="BY113" s="805"/>
      <c r="BZ113" s="805"/>
      <c r="CA113" s="805">
        <v>127560</v>
      </c>
      <c r="CB113" s="805"/>
      <c r="CC113" s="805"/>
      <c r="CD113" s="805"/>
      <c r="CE113" s="805"/>
      <c r="CF113" s="866">
        <v>1.4</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182198</v>
      </c>
      <c r="AB114" s="768"/>
      <c r="AC114" s="768"/>
      <c r="AD114" s="768"/>
      <c r="AE114" s="769"/>
      <c r="AF114" s="770">
        <v>138238</v>
      </c>
      <c r="AG114" s="768"/>
      <c r="AH114" s="768"/>
      <c r="AI114" s="768"/>
      <c r="AJ114" s="769"/>
      <c r="AK114" s="770">
        <v>132713</v>
      </c>
      <c r="AL114" s="768"/>
      <c r="AM114" s="768"/>
      <c r="AN114" s="768"/>
      <c r="AO114" s="769"/>
      <c r="AP114" s="815">
        <v>1.5</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2545799</v>
      </c>
      <c r="BR114" s="805"/>
      <c r="BS114" s="805"/>
      <c r="BT114" s="805"/>
      <c r="BU114" s="805"/>
      <c r="BV114" s="805">
        <v>2411917</v>
      </c>
      <c r="BW114" s="805"/>
      <c r="BX114" s="805"/>
      <c r="BY114" s="805"/>
      <c r="BZ114" s="805"/>
      <c r="CA114" s="805">
        <v>2404035</v>
      </c>
      <c r="CB114" s="805"/>
      <c r="CC114" s="805"/>
      <c r="CD114" s="805"/>
      <c r="CE114" s="805"/>
      <c r="CF114" s="866">
        <v>27</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32868</v>
      </c>
      <c r="AB115" s="914"/>
      <c r="AC115" s="914"/>
      <c r="AD115" s="914"/>
      <c r="AE115" s="915"/>
      <c r="AF115" s="916">
        <v>32701</v>
      </c>
      <c r="AG115" s="914"/>
      <c r="AH115" s="914"/>
      <c r="AI115" s="914"/>
      <c r="AJ115" s="915"/>
      <c r="AK115" s="916">
        <v>31601</v>
      </c>
      <c r="AL115" s="914"/>
      <c r="AM115" s="914"/>
      <c r="AN115" s="914"/>
      <c r="AO115" s="915"/>
      <c r="AP115" s="917">
        <v>0.4</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v>101600</v>
      </c>
      <c r="DM116" s="768"/>
      <c r="DN116" s="768"/>
      <c r="DO116" s="768"/>
      <c r="DP116" s="769"/>
      <c r="DQ116" s="770">
        <v>76200</v>
      </c>
      <c r="DR116" s="768"/>
      <c r="DS116" s="768"/>
      <c r="DT116" s="768"/>
      <c r="DU116" s="769"/>
      <c r="DV116" s="815">
        <v>0.9</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2890341</v>
      </c>
      <c r="AB117" s="900"/>
      <c r="AC117" s="900"/>
      <c r="AD117" s="900"/>
      <c r="AE117" s="901"/>
      <c r="AF117" s="902">
        <v>2706594</v>
      </c>
      <c r="AG117" s="900"/>
      <c r="AH117" s="900"/>
      <c r="AI117" s="900"/>
      <c r="AJ117" s="901"/>
      <c r="AK117" s="902">
        <v>2583628</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287</v>
      </c>
      <c r="AG118" s="893"/>
      <c r="AH118" s="893"/>
      <c r="AI118" s="893"/>
      <c r="AJ118" s="894"/>
      <c r="AK118" s="895" t="s">
        <v>286</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29185827</v>
      </c>
      <c r="BR119" s="836"/>
      <c r="BS119" s="836"/>
      <c r="BT119" s="836"/>
      <c r="BU119" s="836"/>
      <c r="BV119" s="836">
        <v>28039474</v>
      </c>
      <c r="BW119" s="836"/>
      <c r="BX119" s="836"/>
      <c r="BY119" s="836"/>
      <c r="BZ119" s="836"/>
      <c r="CA119" s="836">
        <v>27253807</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127740</v>
      </c>
      <c r="DH119" s="751"/>
      <c r="DI119" s="751"/>
      <c r="DJ119" s="751"/>
      <c r="DK119" s="752"/>
      <c r="DL119" s="753">
        <v>96499</v>
      </c>
      <c r="DM119" s="751"/>
      <c r="DN119" s="751"/>
      <c r="DO119" s="751"/>
      <c r="DP119" s="752"/>
      <c r="DQ119" s="753">
        <v>66188</v>
      </c>
      <c r="DR119" s="751"/>
      <c r="DS119" s="751"/>
      <c r="DT119" s="751"/>
      <c r="DU119" s="752"/>
      <c r="DV119" s="839">
        <v>0.7</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4376505</v>
      </c>
      <c r="BR120" s="833"/>
      <c r="BS120" s="833"/>
      <c r="BT120" s="833"/>
      <c r="BU120" s="833"/>
      <c r="BV120" s="833">
        <v>4662306</v>
      </c>
      <c r="BW120" s="833"/>
      <c r="BX120" s="833"/>
      <c r="BY120" s="833"/>
      <c r="BZ120" s="833"/>
      <c r="CA120" s="833">
        <v>4708150</v>
      </c>
      <c r="CB120" s="833"/>
      <c r="CC120" s="833"/>
      <c r="CD120" s="833"/>
      <c r="CE120" s="833"/>
      <c r="CF120" s="857">
        <v>52.8</v>
      </c>
      <c r="CG120" s="858"/>
      <c r="CH120" s="858"/>
      <c r="CI120" s="858"/>
      <c r="CJ120" s="858"/>
      <c r="CK120" s="859" t="s">
        <v>437</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3496060</v>
      </c>
      <c r="DH120" s="833"/>
      <c r="DI120" s="833"/>
      <c r="DJ120" s="833"/>
      <c r="DK120" s="833"/>
      <c r="DL120" s="833">
        <v>3254603</v>
      </c>
      <c r="DM120" s="833"/>
      <c r="DN120" s="833"/>
      <c r="DO120" s="833"/>
      <c r="DP120" s="833"/>
      <c r="DQ120" s="833">
        <v>2795728</v>
      </c>
      <c r="DR120" s="833"/>
      <c r="DS120" s="833"/>
      <c r="DT120" s="833"/>
      <c r="DU120" s="833"/>
      <c r="DV120" s="834">
        <v>31.3</v>
      </c>
      <c r="DW120" s="834"/>
      <c r="DX120" s="834"/>
      <c r="DY120" s="834"/>
      <c r="DZ120" s="835"/>
    </row>
    <row r="121" spans="1:130" s="199" customFormat="1" ht="26.25" customHeight="1" x14ac:dyDescent="0.15">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4453546</v>
      </c>
      <c r="BR121" s="805"/>
      <c r="BS121" s="805"/>
      <c r="BT121" s="805"/>
      <c r="BU121" s="805"/>
      <c r="BV121" s="805">
        <v>4271859</v>
      </c>
      <c r="BW121" s="805"/>
      <c r="BX121" s="805"/>
      <c r="BY121" s="805"/>
      <c r="BZ121" s="805"/>
      <c r="CA121" s="805">
        <v>4175943</v>
      </c>
      <c r="CB121" s="805"/>
      <c r="CC121" s="805"/>
      <c r="CD121" s="805"/>
      <c r="CE121" s="805"/>
      <c r="CF121" s="866">
        <v>46.8</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255396</v>
      </c>
      <c r="DH121" s="805"/>
      <c r="DI121" s="805"/>
      <c r="DJ121" s="805"/>
      <c r="DK121" s="805"/>
      <c r="DL121" s="805">
        <v>307391</v>
      </c>
      <c r="DM121" s="805"/>
      <c r="DN121" s="805"/>
      <c r="DO121" s="805"/>
      <c r="DP121" s="805"/>
      <c r="DQ121" s="805">
        <v>239478</v>
      </c>
      <c r="DR121" s="805"/>
      <c r="DS121" s="805"/>
      <c r="DT121" s="805"/>
      <c r="DU121" s="805"/>
      <c r="DV121" s="782">
        <v>2.7</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17189602</v>
      </c>
      <c r="BR122" s="836"/>
      <c r="BS122" s="836"/>
      <c r="BT122" s="836"/>
      <c r="BU122" s="836"/>
      <c r="BV122" s="836">
        <v>16515680</v>
      </c>
      <c r="BW122" s="836"/>
      <c r="BX122" s="836"/>
      <c r="BY122" s="836"/>
      <c r="BZ122" s="836"/>
      <c r="CA122" s="836">
        <v>16427419</v>
      </c>
      <c r="CB122" s="836"/>
      <c r="CC122" s="836"/>
      <c r="CD122" s="836"/>
      <c r="CE122" s="836"/>
      <c r="CF122" s="837">
        <v>184.2</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26019653</v>
      </c>
      <c r="BR123" s="824"/>
      <c r="BS123" s="824"/>
      <c r="BT123" s="824"/>
      <c r="BU123" s="824"/>
      <c r="BV123" s="824">
        <v>25449845</v>
      </c>
      <c r="BW123" s="824"/>
      <c r="BX123" s="824"/>
      <c r="BY123" s="824"/>
      <c r="BZ123" s="824"/>
      <c r="CA123" s="824">
        <v>25311512</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35.1</v>
      </c>
      <c r="BR124" s="822"/>
      <c r="BS124" s="822"/>
      <c r="BT124" s="822"/>
      <c r="BU124" s="822"/>
      <c r="BV124" s="822">
        <v>28.4</v>
      </c>
      <c r="BW124" s="822"/>
      <c r="BX124" s="822"/>
      <c r="BY124" s="822"/>
      <c r="BZ124" s="822"/>
      <c r="CA124" s="822">
        <v>21.7</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31241</v>
      </c>
      <c r="AB126" s="768"/>
      <c r="AC126" s="768"/>
      <c r="AD126" s="768"/>
      <c r="AE126" s="769"/>
      <c r="AF126" s="770">
        <v>31241</v>
      </c>
      <c r="AG126" s="768"/>
      <c r="AH126" s="768"/>
      <c r="AI126" s="768"/>
      <c r="AJ126" s="769"/>
      <c r="AK126" s="770">
        <v>30311</v>
      </c>
      <c r="AL126" s="768"/>
      <c r="AM126" s="768"/>
      <c r="AN126" s="768"/>
      <c r="AO126" s="769"/>
      <c r="AP126" s="815">
        <v>0.3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1627</v>
      </c>
      <c r="AB127" s="768"/>
      <c r="AC127" s="768"/>
      <c r="AD127" s="768"/>
      <c r="AE127" s="769"/>
      <c r="AF127" s="770">
        <v>1460</v>
      </c>
      <c r="AG127" s="768"/>
      <c r="AH127" s="768"/>
      <c r="AI127" s="768"/>
      <c r="AJ127" s="769"/>
      <c r="AK127" s="770">
        <v>1290</v>
      </c>
      <c r="AL127" s="768"/>
      <c r="AM127" s="768"/>
      <c r="AN127" s="768"/>
      <c r="AO127" s="769"/>
      <c r="AP127" s="815">
        <v>0</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288458</v>
      </c>
      <c r="AB128" s="789"/>
      <c r="AC128" s="789"/>
      <c r="AD128" s="789"/>
      <c r="AE128" s="790"/>
      <c r="AF128" s="791">
        <v>290113</v>
      </c>
      <c r="AG128" s="789"/>
      <c r="AH128" s="789"/>
      <c r="AI128" s="789"/>
      <c r="AJ128" s="790"/>
      <c r="AK128" s="791">
        <v>210089</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112</v>
      </c>
      <c r="BG128" s="775"/>
      <c r="BH128" s="775"/>
      <c r="BI128" s="775"/>
      <c r="BJ128" s="775"/>
      <c r="BK128" s="775"/>
      <c r="BL128" s="798"/>
      <c r="BM128" s="774">
        <v>13.24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10687940</v>
      </c>
      <c r="AB129" s="768"/>
      <c r="AC129" s="768"/>
      <c r="AD129" s="768"/>
      <c r="AE129" s="769"/>
      <c r="AF129" s="770">
        <v>10786516</v>
      </c>
      <c r="AG129" s="768"/>
      <c r="AH129" s="768"/>
      <c r="AI129" s="768"/>
      <c r="AJ129" s="769"/>
      <c r="AK129" s="770">
        <v>10578029</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112</v>
      </c>
      <c r="BG129" s="758"/>
      <c r="BH129" s="758"/>
      <c r="BI129" s="758"/>
      <c r="BJ129" s="758"/>
      <c r="BK129" s="758"/>
      <c r="BL129" s="759"/>
      <c r="BM129" s="757">
        <v>18.239999999999998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1675131</v>
      </c>
      <c r="AB130" s="768"/>
      <c r="AC130" s="768"/>
      <c r="AD130" s="768"/>
      <c r="AE130" s="769"/>
      <c r="AF130" s="770">
        <v>1673685</v>
      </c>
      <c r="AG130" s="768"/>
      <c r="AH130" s="768"/>
      <c r="AI130" s="768"/>
      <c r="AJ130" s="769"/>
      <c r="AK130" s="770">
        <v>1658251</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8.8000000000000007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9012809</v>
      </c>
      <c r="AB131" s="751"/>
      <c r="AC131" s="751"/>
      <c r="AD131" s="751"/>
      <c r="AE131" s="752"/>
      <c r="AF131" s="753">
        <v>9112831</v>
      </c>
      <c r="AG131" s="751"/>
      <c r="AH131" s="751"/>
      <c r="AI131" s="751"/>
      <c r="AJ131" s="752"/>
      <c r="AK131" s="753">
        <v>8919778</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21.7</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10.282610010000001</v>
      </c>
      <c r="AB132" s="731"/>
      <c r="AC132" s="731"/>
      <c r="AD132" s="731"/>
      <c r="AE132" s="732"/>
      <c r="AF132" s="733">
        <v>8.1511003550000005</v>
      </c>
      <c r="AG132" s="731"/>
      <c r="AH132" s="731"/>
      <c r="AI132" s="731"/>
      <c r="AJ132" s="732"/>
      <c r="AK132" s="733">
        <v>8.0191233460000007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10.9</v>
      </c>
      <c r="AB133" s="710"/>
      <c r="AC133" s="710"/>
      <c r="AD133" s="710"/>
      <c r="AE133" s="711"/>
      <c r="AF133" s="709">
        <v>9.9</v>
      </c>
      <c r="AG133" s="710"/>
      <c r="AH133" s="710"/>
      <c r="AI133" s="710"/>
      <c r="AJ133" s="711"/>
      <c r="AK133" s="709">
        <v>8.8000000000000007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2" t="s">
        <v>469</v>
      </c>
      <c r="L7" s="256"/>
      <c r="M7" s="257" t="s">
        <v>470</v>
      </c>
      <c r="N7" s="258"/>
    </row>
    <row r="8" spans="1:16" x14ac:dyDescent="0.15">
      <c r="A8" s="250"/>
      <c r="B8" s="246"/>
      <c r="C8" s="246"/>
      <c r="D8" s="246"/>
      <c r="E8" s="246"/>
      <c r="F8" s="246"/>
      <c r="G8" s="259"/>
      <c r="H8" s="260"/>
      <c r="I8" s="260"/>
      <c r="J8" s="261"/>
      <c r="K8" s="1123"/>
      <c r="L8" s="262" t="s">
        <v>471</v>
      </c>
      <c r="M8" s="263" t="s">
        <v>472</v>
      </c>
      <c r="N8" s="264" t="s">
        <v>473</v>
      </c>
    </row>
    <row r="9" spans="1:16" x14ac:dyDescent="0.15">
      <c r="A9" s="250"/>
      <c r="B9" s="246"/>
      <c r="C9" s="246"/>
      <c r="D9" s="246"/>
      <c r="E9" s="246"/>
      <c r="F9" s="246"/>
      <c r="G9" s="1136" t="s">
        <v>474</v>
      </c>
      <c r="H9" s="1137"/>
      <c r="I9" s="1137"/>
      <c r="J9" s="1138"/>
      <c r="K9" s="265">
        <v>2097593</v>
      </c>
      <c r="L9" s="266">
        <v>59764</v>
      </c>
      <c r="M9" s="267">
        <v>88814</v>
      </c>
      <c r="N9" s="268">
        <v>-32.700000000000003</v>
      </c>
    </row>
    <row r="10" spans="1:16" x14ac:dyDescent="0.15">
      <c r="A10" s="250"/>
      <c r="B10" s="246"/>
      <c r="C10" s="246"/>
      <c r="D10" s="246"/>
      <c r="E10" s="246"/>
      <c r="F10" s="246"/>
      <c r="G10" s="1136" t="s">
        <v>475</v>
      </c>
      <c r="H10" s="1137"/>
      <c r="I10" s="1137"/>
      <c r="J10" s="1138"/>
      <c r="K10" s="269">
        <v>315106</v>
      </c>
      <c r="L10" s="270">
        <v>8978</v>
      </c>
      <c r="M10" s="271">
        <v>7348</v>
      </c>
      <c r="N10" s="272">
        <v>22.2</v>
      </c>
    </row>
    <row r="11" spans="1:16" ht="13.5" customHeight="1" x14ac:dyDescent="0.15">
      <c r="A11" s="250"/>
      <c r="B11" s="246"/>
      <c r="C11" s="246"/>
      <c r="D11" s="246"/>
      <c r="E11" s="246"/>
      <c r="F11" s="246"/>
      <c r="G11" s="1136" t="s">
        <v>476</v>
      </c>
      <c r="H11" s="1137"/>
      <c r="I11" s="1137"/>
      <c r="J11" s="1138"/>
      <c r="K11" s="269">
        <v>494122</v>
      </c>
      <c r="L11" s="270">
        <v>14078</v>
      </c>
      <c r="M11" s="271">
        <v>9064</v>
      </c>
      <c r="N11" s="272">
        <v>55.3</v>
      </c>
    </row>
    <row r="12" spans="1:16" ht="13.5" customHeight="1" x14ac:dyDescent="0.15">
      <c r="A12" s="250"/>
      <c r="B12" s="246"/>
      <c r="C12" s="246"/>
      <c r="D12" s="246"/>
      <c r="E12" s="246"/>
      <c r="F12" s="246"/>
      <c r="G12" s="1136" t="s">
        <v>477</v>
      </c>
      <c r="H12" s="1137"/>
      <c r="I12" s="1137"/>
      <c r="J12" s="1138"/>
      <c r="K12" s="269" t="s">
        <v>478</v>
      </c>
      <c r="L12" s="270" t="s">
        <v>478</v>
      </c>
      <c r="M12" s="271">
        <v>917</v>
      </c>
      <c r="N12" s="272" t="s">
        <v>478</v>
      </c>
    </row>
    <row r="13" spans="1:16" ht="13.5" customHeight="1" x14ac:dyDescent="0.15">
      <c r="A13" s="250"/>
      <c r="B13" s="246"/>
      <c r="C13" s="246"/>
      <c r="D13" s="246"/>
      <c r="E13" s="246"/>
      <c r="F13" s="246"/>
      <c r="G13" s="1136" t="s">
        <v>479</v>
      </c>
      <c r="H13" s="1137"/>
      <c r="I13" s="1137"/>
      <c r="J13" s="1138"/>
      <c r="K13" s="269" t="s">
        <v>478</v>
      </c>
      <c r="L13" s="270" t="s">
        <v>478</v>
      </c>
      <c r="M13" s="271">
        <v>11</v>
      </c>
      <c r="N13" s="272" t="s">
        <v>478</v>
      </c>
    </row>
    <row r="14" spans="1:16" ht="13.5" customHeight="1" x14ac:dyDescent="0.15">
      <c r="A14" s="250"/>
      <c r="B14" s="246"/>
      <c r="C14" s="246"/>
      <c r="D14" s="246"/>
      <c r="E14" s="246"/>
      <c r="F14" s="246"/>
      <c r="G14" s="1136" t="s">
        <v>480</v>
      </c>
      <c r="H14" s="1137"/>
      <c r="I14" s="1137"/>
      <c r="J14" s="1138"/>
      <c r="K14" s="269">
        <v>142736</v>
      </c>
      <c r="L14" s="270">
        <v>4067</v>
      </c>
      <c r="M14" s="271">
        <v>3976</v>
      </c>
      <c r="N14" s="272">
        <v>2.2999999999999998</v>
      </c>
    </row>
    <row r="15" spans="1:16" ht="13.5" customHeight="1" x14ac:dyDescent="0.15">
      <c r="A15" s="250"/>
      <c r="B15" s="246"/>
      <c r="C15" s="246"/>
      <c r="D15" s="246"/>
      <c r="E15" s="246"/>
      <c r="F15" s="246"/>
      <c r="G15" s="1136" t="s">
        <v>481</v>
      </c>
      <c r="H15" s="1137"/>
      <c r="I15" s="1137"/>
      <c r="J15" s="1138"/>
      <c r="K15" s="269">
        <v>127286</v>
      </c>
      <c r="L15" s="270">
        <v>3627</v>
      </c>
      <c r="M15" s="271">
        <v>2094</v>
      </c>
      <c r="N15" s="272">
        <v>73.2</v>
      </c>
    </row>
    <row r="16" spans="1:16" x14ac:dyDescent="0.15">
      <c r="A16" s="250"/>
      <c r="B16" s="246"/>
      <c r="C16" s="246"/>
      <c r="D16" s="246"/>
      <c r="E16" s="246"/>
      <c r="F16" s="246"/>
      <c r="G16" s="1139" t="s">
        <v>482</v>
      </c>
      <c r="H16" s="1140"/>
      <c r="I16" s="1140"/>
      <c r="J16" s="1141"/>
      <c r="K16" s="270">
        <v>-214721</v>
      </c>
      <c r="L16" s="270">
        <v>-6118</v>
      </c>
      <c r="M16" s="271">
        <v>-9674</v>
      </c>
      <c r="N16" s="272">
        <v>-36.799999999999997</v>
      </c>
    </row>
    <row r="17" spans="1:16" x14ac:dyDescent="0.15">
      <c r="A17" s="250"/>
      <c r="B17" s="246"/>
      <c r="C17" s="246"/>
      <c r="D17" s="246"/>
      <c r="E17" s="246"/>
      <c r="F17" s="246"/>
      <c r="G17" s="1139" t="s">
        <v>170</v>
      </c>
      <c r="H17" s="1140"/>
      <c r="I17" s="1140"/>
      <c r="J17" s="1141"/>
      <c r="K17" s="270">
        <v>2962122</v>
      </c>
      <c r="L17" s="270">
        <v>84396</v>
      </c>
      <c r="M17" s="271">
        <v>102550</v>
      </c>
      <c r="N17" s="272">
        <v>-17.7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33" t="s">
        <v>487</v>
      </c>
      <c r="H21" s="1134"/>
      <c r="I21" s="1134"/>
      <c r="J21" s="1135"/>
      <c r="K21" s="282">
        <v>7.64</v>
      </c>
      <c r="L21" s="283">
        <v>9.9600000000000009</v>
      </c>
      <c r="M21" s="284">
        <v>-2.3199999999999998</v>
      </c>
      <c r="N21" s="251"/>
      <c r="O21" s="285"/>
      <c r="P21" s="281"/>
    </row>
    <row r="22" spans="1:16" s="286" customFormat="1" x14ac:dyDescent="0.15">
      <c r="A22" s="281"/>
      <c r="B22" s="251"/>
      <c r="C22" s="251"/>
      <c r="D22" s="251"/>
      <c r="E22" s="251"/>
      <c r="F22" s="251"/>
      <c r="G22" s="1133" t="s">
        <v>488</v>
      </c>
      <c r="H22" s="1134"/>
      <c r="I22" s="1134"/>
      <c r="J22" s="1135"/>
      <c r="K22" s="287">
        <v>99.1</v>
      </c>
      <c r="L22" s="288">
        <v>97.8</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2" t="s">
        <v>469</v>
      </c>
      <c r="L30" s="256"/>
      <c r="M30" s="257" t="s">
        <v>470</v>
      </c>
      <c r="N30" s="258"/>
    </row>
    <row r="31" spans="1:16" x14ac:dyDescent="0.15">
      <c r="A31" s="250"/>
      <c r="B31" s="246"/>
      <c r="C31" s="246"/>
      <c r="D31" s="246"/>
      <c r="E31" s="246"/>
      <c r="F31" s="246"/>
      <c r="G31" s="259"/>
      <c r="H31" s="260"/>
      <c r="I31" s="260"/>
      <c r="J31" s="261"/>
      <c r="K31" s="1123"/>
      <c r="L31" s="262" t="s">
        <v>471</v>
      </c>
      <c r="M31" s="263" t="s">
        <v>472</v>
      </c>
      <c r="N31" s="264" t="s">
        <v>473</v>
      </c>
    </row>
    <row r="32" spans="1:16" ht="27" customHeight="1" x14ac:dyDescent="0.15">
      <c r="A32" s="250"/>
      <c r="B32" s="246"/>
      <c r="C32" s="246"/>
      <c r="D32" s="246"/>
      <c r="E32" s="246"/>
      <c r="F32" s="246"/>
      <c r="G32" s="1124" t="s">
        <v>492</v>
      </c>
      <c r="H32" s="1125"/>
      <c r="I32" s="1125"/>
      <c r="J32" s="1126"/>
      <c r="K32" s="296">
        <v>2159434</v>
      </c>
      <c r="L32" s="296">
        <v>61526</v>
      </c>
      <c r="M32" s="297">
        <v>68120</v>
      </c>
      <c r="N32" s="298">
        <v>-9.6999999999999993</v>
      </c>
    </row>
    <row r="33" spans="1:16" ht="13.5" customHeight="1" x14ac:dyDescent="0.15">
      <c r="A33" s="250"/>
      <c r="B33" s="246"/>
      <c r="C33" s="246"/>
      <c r="D33" s="246"/>
      <c r="E33" s="246"/>
      <c r="F33" s="246"/>
      <c r="G33" s="1124" t="s">
        <v>493</v>
      </c>
      <c r="H33" s="1125"/>
      <c r="I33" s="1125"/>
      <c r="J33" s="1126"/>
      <c r="K33" s="296" t="s">
        <v>478</v>
      </c>
      <c r="L33" s="296" t="s">
        <v>478</v>
      </c>
      <c r="M33" s="297" t="s">
        <v>478</v>
      </c>
      <c r="N33" s="298" t="s">
        <v>478</v>
      </c>
    </row>
    <row r="34" spans="1:16" ht="27" customHeight="1" x14ac:dyDescent="0.15">
      <c r="A34" s="250"/>
      <c r="B34" s="246"/>
      <c r="C34" s="246"/>
      <c r="D34" s="246"/>
      <c r="E34" s="246"/>
      <c r="F34" s="246"/>
      <c r="G34" s="1124" t="s">
        <v>494</v>
      </c>
      <c r="H34" s="1125"/>
      <c r="I34" s="1125"/>
      <c r="J34" s="1126"/>
      <c r="K34" s="296" t="s">
        <v>478</v>
      </c>
      <c r="L34" s="296" t="s">
        <v>478</v>
      </c>
      <c r="M34" s="297">
        <v>13</v>
      </c>
      <c r="N34" s="298" t="s">
        <v>478</v>
      </c>
    </row>
    <row r="35" spans="1:16" ht="27" customHeight="1" x14ac:dyDescent="0.15">
      <c r="A35" s="250"/>
      <c r="B35" s="246"/>
      <c r="C35" s="246"/>
      <c r="D35" s="246"/>
      <c r="E35" s="246"/>
      <c r="F35" s="246"/>
      <c r="G35" s="1124" t="s">
        <v>495</v>
      </c>
      <c r="H35" s="1125"/>
      <c r="I35" s="1125"/>
      <c r="J35" s="1126"/>
      <c r="K35" s="296">
        <v>259880</v>
      </c>
      <c r="L35" s="296">
        <v>7404</v>
      </c>
      <c r="M35" s="297">
        <v>17609</v>
      </c>
      <c r="N35" s="298">
        <v>-58</v>
      </c>
    </row>
    <row r="36" spans="1:16" ht="27" customHeight="1" x14ac:dyDescent="0.15">
      <c r="A36" s="250"/>
      <c r="B36" s="246"/>
      <c r="C36" s="246"/>
      <c r="D36" s="246"/>
      <c r="E36" s="246"/>
      <c r="F36" s="246"/>
      <c r="G36" s="1124" t="s">
        <v>496</v>
      </c>
      <c r="H36" s="1125"/>
      <c r="I36" s="1125"/>
      <c r="J36" s="1126"/>
      <c r="K36" s="296">
        <v>132713</v>
      </c>
      <c r="L36" s="296">
        <v>3781</v>
      </c>
      <c r="M36" s="297">
        <v>2944</v>
      </c>
      <c r="N36" s="298">
        <v>28.4</v>
      </c>
    </row>
    <row r="37" spans="1:16" ht="13.5" customHeight="1" x14ac:dyDescent="0.15">
      <c r="A37" s="250"/>
      <c r="B37" s="246"/>
      <c r="C37" s="246"/>
      <c r="D37" s="246"/>
      <c r="E37" s="246"/>
      <c r="F37" s="246"/>
      <c r="G37" s="1124" t="s">
        <v>497</v>
      </c>
      <c r="H37" s="1125"/>
      <c r="I37" s="1125"/>
      <c r="J37" s="1126"/>
      <c r="K37" s="296">
        <v>31601</v>
      </c>
      <c r="L37" s="296">
        <v>900</v>
      </c>
      <c r="M37" s="297">
        <v>1200</v>
      </c>
      <c r="N37" s="298">
        <v>-25</v>
      </c>
    </row>
    <row r="38" spans="1:16" ht="27" customHeight="1" x14ac:dyDescent="0.15">
      <c r="A38" s="250"/>
      <c r="B38" s="246"/>
      <c r="C38" s="246"/>
      <c r="D38" s="246"/>
      <c r="E38" s="246"/>
      <c r="F38" s="246"/>
      <c r="G38" s="1127" t="s">
        <v>498</v>
      </c>
      <c r="H38" s="1128"/>
      <c r="I38" s="1128"/>
      <c r="J38" s="1129"/>
      <c r="K38" s="299" t="s">
        <v>478</v>
      </c>
      <c r="L38" s="299" t="s">
        <v>478</v>
      </c>
      <c r="M38" s="300">
        <v>5</v>
      </c>
      <c r="N38" s="301" t="s">
        <v>478</v>
      </c>
      <c r="O38" s="295"/>
    </row>
    <row r="39" spans="1:16" x14ac:dyDescent="0.15">
      <c r="A39" s="250"/>
      <c r="B39" s="246"/>
      <c r="C39" s="246"/>
      <c r="D39" s="246"/>
      <c r="E39" s="246"/>
      <c r="F39" s="246"/>
      <c r="G39" s="1127" t="s">
        <v>499</v>
      </c>
      <c r="H39" s="1128"/>
      <c r="I39" s="1128"/>
      <c r="J39" s="1129"/>
      <c r="K39" s="302">
        <v>-210089</v>
      </c>
      <c r="L39" s="302">
        <v>-5986</v>
      </c>
      <c r="M39" s="303">
        <v>-3946</v>
      </c>
      <c r="N39" s="304">
        <v>51.7</v>
      </c>
      <c r="O39" s="295"/>
    </row>
    <row r="40" spans="1:16" ht="27" customHeight="1" x14ac:dyDescent="0.15">
      <c r="A40" s="250"/>
      <c r="B40" s="246"/>
      <c r="C40" s="246"/>
      <c r="D40" s="246"/>
      <c r="E40" s="246"/>
      <c r="F40" s="246"/>
      <c r="G40" s="1124" t="s">
        <v>500</v>
      </c>
      <c r="H40" s="1125"/>
      <c r="I40" s="1125"/>
      <c r="J40" s="1126"/>
      <c r="K40" s="302">
        <v>-1658251</v>
      </c>
      <c r="L40" s="302">
        <v>-47246</v>
      </c>
      <c r="M40" s="303">
        <v>-59158</v>
      </c>
      <c r="N40" s="304">
        <v>-20.100000000000001</v>
      </c>
      <c r="O40" s="295"/>
    </row>
    <row r="41" spans="1:16" x14ac:dyDescent="0.15">
      <c r="A41" s="250"/>
      <c r="B41" s="246"/>
      <c r="C41" s="246"/>
      <c r="D41" s="246"/>
      <c r="E41" s="246"/>
      <c r="F41" s="246"/>
      <c r="G41" s="1130" t="s">
        <v>281</v>
      </c>
      <c r="H41" s="1131"/>
      <c r="I41" s="1131"/>
      <c r="J41" s="1132"/>
      <c r="K41" s="296">
        <v>715288</v>
      </c>
      <c r="L41" s="302">
        <v>20380</v>
      </c>
      <c r="M41" s="303">
        <v>26787</v>
      </c>
      <c r="N41" s="304">
        <v>-23.9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17" t="s">
        <v>469</v>
      </c>
      <c r="J49" s="1119" t="s">
        <v>504</v>
      </c>
      <c r="K49" s="1120"/>
      <c r="L49" s="1120"/>
      <c r="M49" s="1120"/>
      <c r="N49" s="1121"/>
    </row>
    <row r="50" spans="1:14" x14ac:dyDescent="0.15">
      <c r="A50" s="250"/>
      <c r="B50" s="246"/>
      <c r="C50" s="246"/>
      <c r="D50" s="246"/>
      <c r="E50" s="246"/>
      <c r="F50" s="246"/>
      <c r="G50" s="314"/>
      <c r="H50" s="315"/>
      <c r="I50" s="1118"/>
      <c r="J50" s="316" t="s">
        <v>505</v>
      </c>
      <c r="K50" s="317" t="s">
        <v>506</v>
      </c>
      <c r="L50" s="318" t="s">
        <v>507</v>
      </c>
      <c r="M50" s="319" t="s">
        <v>508</v>
      </c>
      <c r="N50" s="320" t="s">
        <v>509</v>
      </c>
    </row>
    <row r="51" spans="1:14" x14ac:dyDescent="0.15">
      <c r="A51" s="250"/>
      <c r="B51" s="246"/>
      <c r="C51" s="246"/>
      <c r="D51" s="246"/>
      <c r="E51" s="246"/>
      <c r="F51" s="246"/>
      <c r="G51" s="312" t="s">
        <v>510</v>
      </c>
      <c r="H51" s="313"/>
      <c r="I51" s="321">
        <v>2725487</v>
      </c>
      <c r="J51" s="322">
        <v>75288</v>
      </c>
      <c r="K51" s="323">
        <v>-26.4</v>
      </c>
      <c r="L51" s="324">
        <v>75709</v>
      </c>
      <c r="M51" s="325">
        <v>12.7</v>
      </c>
      <c r="N51" s="326">
        <v>-39.1</v>
      </c>
    </row>
    <row r="52" spans="1:14" x14ac:dyDescent="0.15">
      <c r="A52" s="250"/>
      <c r="B52" s="246"/>
      <c r="C52" s="246"/>
      <c r="D52" s="246"/>
      <c r="E52" s="246"/>
      <c r="F52" s="246"/>
      <c r="G52" s="327"/>
      <c r="H52" s="328" t="s">
        <v>511</v>
      </c>
      <c r="I52" s="329">
        <v>468976</v>
      </c>
      <c r="J52" s="330">
        <v>12955</v>
      </c>
      <c r="K52" s="331">
        <v>-60.8</v>
      </c>
      <c r="L52" s="332">
        <v>35212</v>
      </c>
      <c r="M52" s="333">
        <v>0</v>
      </c>
      <c r="N52" s="334">
        <v>-60.8</v>
      </c>
    </row>
    <row r="53" spans="1:14" x14ac:dyDescent="0.15">
      <c r="A53" s="250"/>
      <c r="B53" s="246"/>
      <c r="C53" s="246"/>
      <c r="D53" s="246"/>
      <c r="E53" s="246"/>
      <c r="F53" s="246"/>
      <c r="G53" s="312" t="s">
        <v>512</v>
      </c>
      <c r="H53" s="313"/>
      <c r="I53" s="321">
        <v>3093049</v>
      </c>
      <c r="J53" s="322">
        <v>85455</v>
      </c>
      <c r="K53" s="323">
        <v>13.5</v>
      </c>
      <c r="L53" s="324">
        <v>90961</v>
      </c>
      <c r="M53" s="325">
        <v>20.100000000000001</v>
      </c>
      <c r="N53" s="326">
        <v>-6.6</v>
      </c>
    </row>
    <row r="54" spans="1:14" x14ac:dyDescent="0.15">
      <c r="A54" s="250"/>
      <c r="B54" s="246"/>
      <c r="C54" s="246"/>
      <c r="D54" s="246"/>
      <c r="E54" s="246"/>
      <c r="F54" s="246"/>
      <c r="G54" s="327"/>
      <c r="H54" s="328" t="s">
        <v>511</v>
      </c>
      <c r="I54" s="329">
        <v>887484</v>
      </c>
      <c r="J54" s="330">
        <v>24520</v>
      </c>
      <c r="K54" s="331">
        <v>89.3</v>
      </c>
      <c r="L54" s="332">
        <v>37720</v>
      </c>
      <c r="M54" s="333">
        <v>7.1</v>
      </c>
      <c r="N54" s="334">
        <v>82.2</v>
      </c>
    </row>
    <row r="55" spans="1:14" x14ac:dyDescent="0.15">
      <c r="A55" s="250"/>
      <c r="B55" s="246"/>
      <c r="C55" s="246"/>
      <c r="D55" s="246"/>
      <c r="E55" s="246"/>
      <c r="F55" s="246"/>
      <c r="G55" s="312" t="s">
        <v>513</v>
      </c>
      <c r="H55" s="313"/>
      <c r="I55" s="321">
        <v>2865814</v>
      </c>
      <c r="J55" s="322">
        <v>80046</v>
      </c>
      <c r="K55" s="323">
        <v>-6.3</v>
      </c>
      <c r="L55" s="324">
        <v>106614</v>
      </c>
      <c r="M55" s="325">
        <v>17.2</v>
      </c>
      <c r="N55" s="326">
        <v>-23.5</v>
      </c>
    </row>
    <row r="56" spans="1:14" x14ac:dyDescent="0.15">
      <c r="A56" s="250"/>
      <c r="B56" s="246"/>
      <c r="C56" s="246"/>
      <c r="D56" s="246"/>
      <c r="E56" s="246"/>
      <c r="F56" s="246"/>
      <c r="G56" s="327"/>
      <c r="H56" s="328" t="s">
        <v>511</v>
      </c>
      <c r="I56" s="329">
        <v>1052540</v>
      </c>
      <c r="J56" s="330">
        <v>29399</v>
      </c>
      <c r="K56" s="331">
        <v>19.899999999999999</v>
      </c>
      <c r="L56" s="332">
        <v>45545</v>
      </c>
      <c r="M56" s="333">
        <v>20.7</v>
      </c>
      <c r="N56" s="334">
        <v>-0.8</v>
      </c>
    </row>
    <row r="57" spans="1:14" x14ac:dyDescent="0.15">
      <c r="A57" s="250"/>
      <c r="B57" s="246"/>
      <c r="C57" s="246"/>
      <c r="D57" s="246"/>
      <c r="E57" s="246"/>
      <c r="F57" s="246"/>
      <c r="G57" s="312" t="s">
        <v>514</v>
      </c>
      <c r="H57" s="313"/>
      <c r="I57" s="321">
        <v>1539107</v>
      </c>
      <c r="J57" s="322">
        <v>43293</v>
      </c>
      <c r="K57" s="323">
        <v>-45.9</v>
      </c>
      <c r="L57" s="324">
        <v>85459</v>
      </c>
      <c r="M57" s="325">
        <v>-19.8</v>
      </c>
      <c r="N57" s="326">
        <v>-26.1</v>
      </c>
    </row>
    <row r="58" spans="1:14" x14ac:dyDescent="0.15">
      <c r="A58" s="250"/>
      <c r="B58" s="246"/>
      <c r="C58" s="246"/>
      <c r="D58" s="246"/>
      <c r="E58" s="246"/>
      <c r="F58" s="246"/>
      <c r="G58" s="327"/>
      <c r="H58" s="328" t="s">
        <v>511</v>
      </c>
      <c r="I58" s="329">
        <v>635889</v>
      </c>
      <c r="J58" s="330">
        <v>17887</v>
      </c>
      <c r="K58" s="331">
        <v>-39.200000000000003</v>
      </c>
      <c r="L58" s="332">
        <v>44378</v>
      </c>
      <c r="M58" s="333">
        <v>-2.6</v>
      </c>
      <c r="N58" s="334">
        <v>-36.6</v>
      </c>
    </row>
    <row r="59" spans="1:14" x14ac:dyDescent="0.15">
      <c r="A59" s="250"/>
      <c r="B59" s="246"/>
      <c r="C59" s="246"/>
      <c r="D59" s="246"/>
      <c r="E59" s="246"/>
      <c r="F59" s="246"/>
      <c r="G59" s="312" t="s">
        <v>515</v>
      </c>
      <c r="H59" s="313"/>
      <c r="I59" s="321">
        <v>2600575</v>
      </c>
      <c r="J59" s="322">
        <v>74095</v>
      </c>
      <c r="K59" s="323">
        <v>71.099999999999994</v>
      </c>
      <c r="L59" s="324">
        <v>83280</v>
      </c>
      <c r="M59" s="325">
        <v>-2.5</v>
      </c>
      <c r="N59" s="326">
        <v>73.599999999999994</v>
      </c>
    </row>
    <row r="60" spans="1:14" x14ac:dyDescent="0.15">
      <c r="A60" s="250"/>
      <c r="B60" s="246"/>
      <c r="C60" s="246"/>
      <c r="D60" s="246"/>
      <c r="E60" s="246"/>
      <c r="F60" s="246"/>
      <c r="G60" s="327"/>
      <c r="H60" s="328" t="s">
        <v>511</v>
      </c>
      <c r="I60" s="335">
        <v>963654</v>
      </c>
      <c r="J60" s="330">
        <v>27456</v>
      </c>
      <c r="K60" s="331">
        <v>53.5</v>
      </c>
      <c r="L60" s="332">
        <v>43123</v>
      </c>
      <c r="M60" s="333">
        <v>-2.8</v>
      </c>
      <c r="N60" s="334">
        <v>56.3</v>
      </c>
    </row>
    <row r="61" spans="1:14" x14ac:dyDescent="0.15">
      <c r="A61" s="250"/>
      <c r="B61" s="246"/>
      <c r="C61" s="246"/>
      <c r="D61" s="246"/>
      <c r="E61" s="246"/>
      <c r="F61" s="246"/>
      <c r="G61" s="312" t="s">
        <v>516</v>
      </c>
      <c r="H61" s="336"/>
      <c r="I61" s="337">
        <v>2564806</v>
      </c>
      <c r="J61" s="338">
        <v>71635</v>
      </c>
      <c r="K61" s="339">
        <v>1.2</v>
      </c>
      <c r="L61" s="340">
        <v>88405</v>
      </c>
      <c r="M61" s="341">
        <v>5.5</v>
      </c>
      <c r="N61" s="326">
        <v>-4.3</v>
      </c>
    </row>
    <row r="62" spans="1:14" x14ac:dyDescent="0.15">
      <c r="A62" s="250"/>
      <c r="B62" s="246"/>
      <c r="C62" s="246"/>
      <c r="D62" s="246"/>
      <c r="E62" s="246"/>
      <c r="F62" s="246"/>
      <c r="G62" s="327"/>
      <c r="H62" s="328" t="s">
        <v>511</v>
      </c>
      <c r="I62" s="329">
        <v>801709</v>
      </c>
      <c r="J62" s="330">
        <v>22443</v>
      </c>
      <c r="K62" s="331">
        <v>12.5</v>
      </c>
      <c r="L62" s="332">
        <v>41196</v>
      </c>
      <c r="M62" s="333">
        <v>4.5</v>
      </c>
      <c r="N62" s="334">
        <v>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21.48</v>
      </c>
      <c r="G47" s="12">
        <v>24.48</v>
      </c>
      <c r="H47" s="12">
        <v>25.08</v>
      </c>
      <c r="I47" s="12">
        <v>24.86</v>
      </c>
      <c r="J47" s="13">
        <v>25.35</v>
      </c>
    </row>
    <row r="48" spans="2:10" ht="57.75" customHeight="1" x14ac:dyDescent="0.15">
      <c r="B48" s="14"/>
      <c r="C48" s="1144" t="s">
        <v>4</v>
      </c>
      <c r="D48" s="1144"/>
      <c r="E48" s="1145"/>
      <c r="F48" s="15">
        <v>7.37</v>
      </c>
      <c r="G48" s="16">
        <v>8</v>
      </c>
      <c r="H48" s="16">
        <v>6.24</v>
      </c>
      <c r="I48" s="16">
        <v>8.73</v>
      </c>
      <c r="J48" s="17">
        <v>6.85</v>
      </c>
    </row>
    <row r="49" spans="2:10" ht="57.75" customHeight="1" thickBot="1" x14ac:dyDescent="0.2">
      <c r="B49" s="18"/>
      <c r="C49" s="1146" t="s">
        <v>5</v>
      </c>
      <c r="D49" s="1146"/>
      <c r="E49" s="1147"/>
      <c r="F49" s="19">
        <v>3.4</v>
      </c>
      <c r="G49" s="20">
        <v>3.87</v>
      </c>
      <c r="H49" s="20" t="s">
        <v>523</v>
      </c>
      <c r="I49" s="20">
        <v>2.5499999999999998</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2018-03-07T06:04:02Z</cp:lastPrinted>
  <dcterms:created xsi:type="dcterms:W3CDTF">2018-01-24T03:12:33Z</dcterms:created>
  <dcterms:modified xsi:type="dcterms:W3CDTF">2018-03-07T06:04:17Z</dcterms:modified>
  <cp:category/>
</cp:coreProperties>
</file>